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3 km" sheetId="1" r:id="rId1"/>
    <sheet name="5,27 km" sheetId="2" r:id="rId2"/>
    <sheet name="10,55 km" sheetId="3" r:id="rId3"/>
    <sheet name="10 miles" sheetId="4" r:id="rId4"/>
    <sheet name="halve marathon" sheetId="5" r:id="rId5"/>
    <sheet name="DEELNAME" sheetId="6" r:id="rId6"/>
  </sheets>
  <definedNames>
    <definedName name="Datum">'DEELNAME'!$A$1</definedName>
    <definedName name="_xlfn_CONCAT">#N/A</definedName>
    <definedName name="Excel_BuiltIn__FilterDatabase" localSheetId="2">'10,55 km'!$A$4:$I$4</definedName>
    <definedName name="Excel_BuiltIn__FilterDatabase" localSheetId="3">'10 miles'!$A$4:$I$4</definedName>
  </definedNames>
  <calcPr fullCalcOnLoad="1"/>
</workbook>
</file>

<file path=xl/sharedStrings.xml><?xml version="1.0" encoding="utf-8"?>
<sst xmlns="http://schemas.openxmlformats.org/spreadsheetml/2006/main" count="1037" uniqueCount="317">
  <si>
    <t>deelnemers</t>
  </si>
  <si>
    <t>Plaats</t>
  </si>
  <si>
    <t>Tijd</t>
  </si>
  <si>
    <t>Km/h</t>
  </si>
  <si>
    <t>Tijd/km</t>
  </si>
  <si>
    <t>Naam loper</t>
  </si>
  <si>
    <t>Woonplaats</t>
  </si>
  <si>
    <t>CAT</t>
  </si>
  <si>
    <t>Geslacht</t>
  </si>
  <si>
    <t>Geb.jaar</t>
  </si>
  <si>
    <t>GULICKX MARTIJN</t>
  </si>
  <si>
    <t>BAARLE-HERTOG</t>
  </si>
  <si>
    <t>SENIOR</t>
  </si>
  <si>
    <t>M</t>
  </si>
  <si>
    <t>VAN DE VOORDE TOM</t>
  </si>
  <si>
    <t>AALST (LIMB.)</t>
  </si>
  <si>
    <t>MASTER</t>
  </si>
  <si>
    <t>VANDERHALLE JERRE</t>
  </si>
  <si>
    <t>MINDERHOUT</t>
  </si>
  <si>
    <t>VAN SPRINGEL DIRK</t>
  </si>
  <si>
    <t>BEERSE</t>
  </si>
  <si>
    <t>BREMANS ANNE-SOPHIE</t>
  </si>
  <si>
    <t>HOOGSTRATEN</t>
  </si>
  <si>
    <t>V</t>
  </si>
  <si>
    <t>SYSMANS DIEDE</t>
  </si>
  <si>
    <t>RIJKEVORSEL</t>
  </si>
  <si>
    <t>LE CLEF ELKE</t>
  </si>
  <si>
    <t>GULICKX ERWIN</t>
  </si>
  <si>
    <t>TOREMANS SANNE</t>
  </si>
  <si>
    <t>DICTUS AIDEN</t>
  </si>
  <si>
    <t>SYSMANS FERRE</t>
  </si>
  <si>
    <t>DESWART DAAN</t>
  </si>
  <si>
    <t>GULICKX MICHIEL</t>
  </si>
  <si>
    <t>PAELINCKX BREN</t>
  </si>
  <si>
    <t>WUUSTWEZEL</t>
  </si>
  <si>
    <t>DONCKERS SAM</t>
  </si>
  <si>
    <t>WUYTS LANTE</t>
  </si>
  <si>
    <t>DE ROP TRISTAN</t>
  </si>
  <si>
    <t>MERKSPLAS</t>
  </si>
  <si>
    <t>QUAARS IME</t>
  </si>
  <si>
    <t>HERMANS STAF</t>
  </si>
  <si>
    <t>D'HAEYER ALEX</t>
  </si>
  <si>
    <t>VANDYCK STAN</t>
  </si>
  <si>
    <t>DE BIE STIEN</t>
  </si>
  <si>
    <t>WORTEL</t>
  </si>
  <si>
    <t>VRUTAAL BAMBI</t>
  </si>
  <si>
    <t>VANDERKLOOF ISABEL</t>
  </si>
  <si>
    <t>GEERTS LOIS</t>
  </si>
  <si>
    <t>HOPPENBROUWERS WARRE</t>
  </si>
  <si>
    <t>BRUGHMANS JEF</t>
  </si>
  <si>
    <t>PROOST YUNA</t>
  </si>
  <si>
    <t>VAN DE SANDE TOM</t>
  </si>
  <si>
    <t>TURNHOUT</t>
  </si>
  <si>
    <t>VAN SPRINGEL BJORN</t>
  </si>
  <si>
    <t>HOFMANS SANNE</t>
  </si>
  <si>
    <t>BRECHT</t>
  </si>
  <si>
    <t>BROSENS WARD</t>
  </si>
  <si>
    <t>BUIKS RUNE</t>
  </si>
  <si>
    <t>CASTELRE</t>
  </si>
  <si>
    <t>BUSCHOP BRENT</t>
  </si>
  <si>
    <t>BUIKS CORNE</t>
  </si>
  <si>
    <t>AERTS TOON</t>
  </si>
  <si>
    <t>AERTS FIEN</t>
  </si>
  <si>
    <t>GOYVAERTS TOM</t>
  </si>
  <si>
    <t>MERTENS THIBAULT</t>
  </si>
  <si>
    <t>VANLERBERGHE YASMINE</t>
  </si>
  <si>
    <t>MARTENS CHRIS</t>
  </si>
  <si>
    <t>VERSCHRAEGEN LUNA</t>
  </si>
  <si>
    <t>VAN DUN FLOOR</t>
  </si>
  <si>
    <t>MEYVIS TIM</t>
  </si>
  <si>
    <t>MEERT PIETER</t>
  </si>
  <si>
    <t>ZOTTEGEM</t>
  </si>
  <si>
    <t>NIJHOF JULIAN</t>
  </si>
  <si>
    <t>KEUSTERMANS TESS</t>
  </si>
  <si>
    <t>ROELEN DORIEN</t>
  </si>
  <si>
    <t>OOMEN BART</t>
  </si>
  <si>
    <t>DESWART SEPPE</t>
  </si>
  <si>
    <t>DESWART RONALD</t>
  </si>
  <si>
    <t>LE CLEF LIEKE</t>
  </si>
  <si>
    <t>KOYEN YINTHE</t>
  </si>
  <si>
    <t>VISSENBERG YANA</t>
  </si>
  <si>
    <t>VAN DER LINDE NICOLE</t>
  </si>
  <si>
    <t>OOMEN THIJS</t>
  </si>
  <si>
    <t>VANDUN THEUN</t>
  </si>
  <si>
    <t>EMBRECHTS SIEN</t>
  </si>
  <si>
    <t>VANDYCK MIEN</t>
  </si>
  <si>
    <t>MERTENS ELISA</t>
  </si>
  <si>
    <t>TORREMANS JOS</t>
  </si>
  <si>
    <t>VOSSELAAR</t>
  </si>
  <si>
    <t>DONCKER CARO</t>
  </si>
  <si>
    <t>LEENAERTS SIEN</t>
  </si>
  <si>
    <t>MEER</t>
  </si>
  <si>
    <t>GOMMERS BABETTE</t>
  </si>
  <si>
    <t>NIJHOF ROAN</t>
  </si>
  <si>
    <t>DICTUS AREZINA</t>
  </si>
  <si>
    <t>BROSENS YANA</t>
  </si>
  <si>
    <t>KEUSTERMANS JOYE</t>
  </si>
  <si>
    <t>OOMEN ELINE</t>
  </si>
  <si>
    <t>VANDERKLOOF SANDER</t>
  </si>
  <si>
    <t>MULDERS SENNA</t>
  </si>
  <si>
    <t>MULDERS JEAN-PIERRE</t>
  </si>
  <si>
    <t>HENDRIKS ELLEN</t>
  </si>
  <si>
    <t>DONCKERS KIM</t>
  </si>
  <si>
    <t>PIETERS ARANKA</t>
  </si>
  <si>
    <t>THIELEMANS GERT</t>
  </si>
  <si>
    <t>DEBOEL MARCEL</t>
  </si>
  <si>
    <t>WEELDE</t>
  </si>
  <si>
    <t>DOOMEN MARE</t>
  </si>
  <si>
    <t>AERTS CHANTAL</t>
  </si>
  <si>
    <t>BAARLE</t>
  </si>
  <si>
    <t>D'HAEYER KOEN</t>
  </si>
  <si>
    <t>LOCKKAMPER CHRISTEL</t>
  </si>
  <si>
    <t xml:space="preserve"> deelnemers</t>
  </si>
  <si>
    <t>CONINX CARL</t>
  </si>
  <si>
    <t>MALLE</t>
  </si>
  <si>
    <t>AERTS AXEL</t>
  </si>
  <si>
    <t>AERTS KURT</t>
  </si>
  <si>
    <t>JACOBS KEVIN</t>
  </si>
  <si>
    <t>AERTS BENNY</t>
  </si>
  <si>
    <t>ADAMS JONAS</t>
  </si>
  <si>
    <t>BARTHOLOMEEUSEN ERIC</t>
  </si>
  <si>
    <t>SINT LENAARTS</t>
  </si>
  <si>
    <t>T HART PIETER</t>
  </si>
  <si>
    <t>ESSEN</t>
  </si>
  <si>
    <t>D'HAEYER VIC</t>
  </si>
  <si>
    <t>ROELEN SIEME</t>
  </si>
  <si>
    <t>WUYTS JORNE</t>
  </si>
  <si>
    <t>VERHEYEN LAURA</t>
  </si>
  <si>
    <t>VANDERHALLEN FERRE</t>
  </si>
  <si>
    <t>DECKERS TOM</t>
  </si>
  <si>
    <t>VANDAMME JARNE</t>
  </si>
  <si>
    <t>KONINGS LARS</t>
  </si>
  <si>
    <t>HILLEN AXL</t>
  </si>
  <si>
    <t xml:space="preserve">HUYBRECHTS CYNTHIA </t>
  </si>
  <si>
    <t>HOUTVENNE</t>
  </si>
  <si>
    <t>AERTS STEF</t>
  </si>
  <si>
    <t>BROSENS TYL</t>
  </si>
  <si>
    <t>BROSENS ROEL</t>
  </si>
  <si>
    <t>BEVERS SENNE</t>
  </si>
  <si>
    <t>PAUWELS NICOLAS</t>
  </si>
  <si>
    <t>DONCKERS MILAN</t>
  </si>
  <si>
    <t>GORIS MARC</t>
  </si>
  <si>
    <t>KOX WANNES</t>
  </si>
  <si>
    <t>DE LANNOY DANIEL</t>
  </si>
  <si>
    <t>DE BREUKER LANTE</t>
  </si>
  <si>
    <t>BROSENS EVELIEN</t>
  </si>
  <si>
    <t>VAN DUN THIJS</t>
  </si>
  <si>
    <t>CASIEZ MATTEO</t>
  </si>
  <si>
    <t>MERKSEM (ANTWERPEN)</t>
  </si>
  <si>
    <t>SANTY MARGOT</t>
  </si>
  <si>
    <t>VERGAUWEN KIM</t>
  </si>
  <si>
    <t>AERTS LIEF</t>
  </si>
  <si>
    <t>WOESTENBERG MARIANNE</t>
  </si>
  <si>
    <t>ALPHEN</t>
  </si>
  <si>
    <t>HOEDEMAKERS BEN</t>
  </si>
  <si>
    <t>VAN DER LINDE RON</t>
  </si>
  <si>
    <t>HOPSTAKEN RIVAS</t>
  </si>
  <si>
    <t>MAES JELLE</t>
  </si>
  <si>
    <t>SERBRUYNS LIEN</t>
  </si>
  <si>
    <t>SERBRUYNS DAVE</t>
  </si>
  <si>
    <t>BASTIAENSEN LUT</t>
  </si>
  <si>
    <t>BROSENS TINNE</t>
  </si>
  <si>
    <t>VERMEIREN ANNELIES</t>
  </si>
  <si>
    <t>GRASHEIDE</t>
  </si>
  <si>
    <t>CLYMANS MIA</t>
  </si>
  <si>
    <t>VAN BOXEL LEA</t>
  </si>
  <si>
    <t>BRUGHMANS TUUR</t>
  </si>
  <si>
    <t>VERMEIREN HILDE</t>
  </si>
  <si>
    <t>SPRANGERS RUNE</t>
  </si>
  <si>
    <t>HOPSTAKEN NOLA</t>
  </si>
  <si>
    <t>KRIJNEN SARAH</t>
  </si>
  <si>
    <t>VAN DINGENEN ANS</t>
  </si>
  <si>
    <t>GIERLE</t>
  </si>
  <si>
    <t>VAN DIJCK DANNY</t>
  </si>
  <si>
    <t>LENAERTS LOES</t>
  </si>
  <si>
    <t>VAN DEN HEUVEL KLAAR</t>
  </si>
  <si>
    <t>MICHIELSEN MARIA</t>
  </si>
  <si>
    <t>MEERLE</t>
  </si>
  <si>
    <t>VERGAUWEN HANNEKE</t>
  </si>
  <si>
    <t>VAN BEVER JAMINA</t>
  </si>
  <si>
    <t>ERDEY MONIKA</t>
  </si>
  <si>
    <t>VAN DOOREN CHRISTINE</t>
  </si>
  <si>
    <t>OUD-TURNHOUT</t>
  </si>
  <si>
    <t>DUERLOO MILA</t>
  </si>
  <si>
    <t>VERSCHUEREN RICK</t>
  </si>
  <si>
    <t>BEVERS GREET</t>
  </si>
  <si>
    <t>VERVOORT GREET</t>
  </si>
  <si>
    <t>KONINGS CAS</t>
  </si>
  <si>
    <t>VAN DUN SOFIE</t>
  </si>
  <si>
    <t>MARTENS HERMAN</t>
  </si>
  <si>
    <t>VAN HEES AD</t>
  </si>
  <si>
    <t>BREDA</t>
  </si>
  <si>
    <t>AERTS ANN</t>
  </si>
  <si>
    <t>COERTJENS NELE</t>
  </si>
  <si>
    <t>BUYLINCKX CAROLIEN</t>
  </si>
  <si>
    <t>VOETEN SANDRA</t>
  </si>
  <si>
    <t>BAARLE NASSAU</t>
  </si>
  <si>
    <t>VANLOMMEL DIRK</t>
  </si>
  <si>
    <t xml:space="preserve"> 76 deelnemers</t>
  </si>
  <si>
    <t>QUIRIJNEN JORRICK</t>
  </si>
  <si>
    <t>JOOSEN WIM</t>
  </si>
  <si>
    <t>JANSEN WOUTER</t>
  </si>
  <si>
    <t>JACOBS JOHAN</t>
  </si>
  <si>
    <t>MARIEN BART</t>
  </si>
  <si>
    <t>KOYEN KOEN</t>
  </si>
  <si>
    <t>VAN DER VELDEN TIM</t>
  </si>
  <si>
    <t>ROELS NICK</t>
  </si>
  <si>
    <t>LENAERTS BART</t>
  </si>
  <si>
    <t>VAN GILS RINI</t>
  </si>
  <si>
    <t>ZUNDERT</t>
  </si>
  <si>
    <t>MERTENS PAT</t>
  </si>
  <si>
    <t>VERELST JAN</t>
  </si>
  <si>
    <t>MOSTMANS JOHAN</t>
  </si>
  <si>
    <t>VAN HERCK FRANK</t>
  </si>
  <si>
    <t>BROSENS WOUTER</t>
  </si>
  <si>
    <t>JANSSEN SHANA</t>
  </si>
  <si>
    <t>KASTERLEE</t>
  </si>
  <si>
    <t>VAN GEEL NATHALIE</t>
  </si>
  <si>
    <t>VAN DOOREN WERNER</t>
  </si>
  <si>
    <t>DE ROP SVEN</t>
  </si>
  <si>
    <t>JACOBS BEN</t>
  </si>
  <si>
    <t>LAURIJSSEN PETER</t>
  </si>
  <si>
    <t>LAURYSSEN AXEL</t>
  </si>
  <si>
    <t>DE ROECK BEN</t>
  </si>
  <si>
    <t>EVERAERT GUIDO</t>
  </si>
  <si>
    <t>CLAES STIJN</t>
  </si>
  <si>
    <t>BEYERS ELLEN</t>
  </si>
  <si>
    <t>HALLE (KEMPEN)</t>
  </si>
  <si>
    <t>VAN BOXEL ELS</t>
  </si>
  <si>
    <t>OOMS ERWIN</t>
  </si>
  <si>
    <t>KAPELLEN (ANTW.)</t>
  </si>
  <si>
    <t>KOYEN ELS</t>
  </si>
  <si>
    <t>ADRIAENSEN FRIE</t>
  </si>
  <si>
    <t>VAN GOOL NIKKI</t>
  </si>
  <si>
    <t>VAN DEN BROEK ELLEN</t>
  </si>
  <si>
    <t>VAN ALPHEN MARK</t>
  </si>
  <si>
    <t>BREUGELMANS JILL</t>
  </si>
  <si>
    <t>VAN MEER KEES</t>
  </si>
  <si>
    <t>LEEMANS LISELOTTE</t>
  </si>
  <si>
    <t>LANSLOTS VIVIANE</t>
  </si>
  <si>
    <t>HILLEN HILD</t>
  </si>
  <si>
    <t>GILLIS KATHLEEN</t>
  </si>
  <si>
    <t>KUIJPERS ANTON</t>
  </si>
  <si>
    <t>KLEIN ZUNDERT</t>
  </si>
  <si>
    <t>VOERMANS MARION</t>
  </si>
  <si>
    <t>LAMBREGTS PATRICK</t>
  </si>
  <si>
    <t>BREUGELMANS LOUIS</t>
  </si>
  <si>
    <t>KONINGS NICK</t>
  </si>
  <si>
    <t>VERSCHUEREN MARGRIET</t>
  </si>
  <si>
    <t>ULICOTEN</t>
  </si>
  <si>
    <t>VAN MEER MARLEEN</t>
  </si>
  <si>
    <t>SWOLFS - DE JONG LIDY</t>
  </si>
  <si>
    <t>CHAAM</t>
  </si>
  <si>
    <t>VAN BERGEN JORN</t>
  </si>
  <si>
    <t>HERRIJGERS MARK</t>
  </si>
  <si>
    <t>VAN STEENBERGEN EDDY</t>
  </si>
  <si>
    <t>LOOMANS GERT</t>
  </si>
  <si>
    <t>DAMEN PATRICK</t>
  </si>
  <si>
    <t>BRUGHMANS BART</t>
  </si>
  <si>
    <t>SNEYDERS EDDY</t>
  </si>
  <si>
    <t>ROOS PAUL</t>
  </si>
  <si>
    <t>HOOGWERF RONALD</t>
  </si>
  <si>
    <t>MEEUSEN PETER</t>
  </si>
  <si>
    <t>VAN BAVEL BIEKE</t>
  </si>
  <si>
    <t>WITTEVRONGEL JEROEN</t>
  </si>
  <si>
    <t>VAN WELIE CHERYL</t>
  </si>
  <si>
    <t>BEENAERTS KATIA</t>
  </si>
  <si>
    <t>SCHILDE</t>
  </si>
  <si>
    <t>DEBRUIJN INGRID</t>
  </si>
  <si>
    <t>VAN GILS HILDE</t>
  </si>
  <si>
    <t>LAENEN LINDA</t>
  </si>
  <si>
    <t>GOETSCHALCKX BENNY</t>
  </si>
  <si>
    <t>VAN DEN BROEK STEFAN</t>
  </si>
  <si>
    <t>DUFFEL</t>
  </si>
  <si>
    <t>SMANS NICK</t>
  </si>
  <si>
    <t>VAN DEN HEUVEL HANS</t>
  </si>
  <si>
    <t>BEVERS JAN</t>
  </si>
  <si>
    <t>ROMBOUTS ERIK</t>
  </si>
  <si>
    <t>WAGEMANS STEFAN</t>
  </si>
  <si>
    <t>SCHEYNEN JONAS</t>
  </si>
  <si>
    <t>JANSEN NICO</t>
  </si>
  <si>
    <t>VRANCKX MARIA</t>
  </si>
  <si>
    <t>HERENTHOUT</t>
  </si>
  <si>
    <t>VAN GOETHEM TESSA</t>
  </si>
  <si>
    <t>HOVE</t>
  </si>
  <si>
    <t>RENIER KOEN</t>
  </si>
  <si>
    <t>BROECHEM</t>
  </si>
  <si>
    <t>VAN ROOY JEF</t>
  </si>
  <si>
    <t>VORSELAAR</t>
  </si>
  <si>
    <t>JANSSENS LIEZELOT</t>
  </si>
  <si>
    <t>QUIRIJNEN MARC</t>
  </si>
  <si>
    <t>DE ROECK TOM</t>
  </si>
  <si>
    <t>BAAL</t>
  </si>
  <si>
    <t>KOOLS KURT</t>
  </si>
  <si>
    <t>SPRANGERS ELS</t>
  </si>
  <si>
    <t>MEEUS SARAH</t>
  </si>
  <si>
    <t>KLAASSE MICHAEL</t>
  </si>
  <si>
    <t>ROOSENDAAL</t>
  </si>
  <si>
    <t>LEMMENS JORIS</t>
  </si>
  <si>
    <t>BELLEMANS DANNY</t>
  </si>
  <si>
    <t>STABROEK</t>
  </si>
  <si>
    <t>(2de van juni)</t>
  </si>
  <si>
    <t>Loop</t>
  </si>
  <si>
    <t>Detail</t>
  </si>
  <si>
    <t>Afstand</t>
  </si>
  <si>
    <t>2019</t>
  </si>
  <si>
    <t>jongens</t>
  </si>
  <si>
    <t>meisjes</t>
  </si>
  <si>
    <t>Totaal</t>
  </si>
  <si>
    <t>Kleuters</t>
  </si>
  <si>
    <t xml:space="preserve"> </t>
  </si>
  <si>
    <t>Kinderen</t>
  </si>
  <si>
    <t>Aantal kinderen</t>
  </si>
  <si>
    <t>Jogging</t>
  </si>
  <si>
    <t>10 miles van Minderhout</t>
  </si>
  <si>
    <t>Halve marathon</t>
  </si>
  <si>
    <t>Aantal joggers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</si>
</sst>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:SS"/>
    <numFmt numFmtId="166" formatCode="0.00"/>
    <numFmt numFmtId="167" formatCode="#,##0.00"/>
    <numFmt numFmtId="168" formatCode="#,##0.0"/>
    <numFmt numFmtId="169" formatCode="DDDD\ DD\ MMMM\ YYYY;@"/>
    <numFmt numFmtId="170" formatCode="#,##0&quot; m&quot;"/>
    <numFmt numFmtId="171" formatCode="#,##0.00&quot; km&quot;"/>
  </numFmts>
  <fonts count="14">
    <font>
      <sz val="10"/>
      <name val="Arial"/>
      <family val="0"/>
    </font>
    <font>
      <sz val="10"/>
      <color indexed="8"/>
      <name val="Arial"/>
      <family val="2"/>
    </font>
    <font>
      <b/>
      <sz val="20"/>
      <name val="Arial Rounded MT Bold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color indexed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78">
    <xf numFmtId="164" fontId="0" fillId="0" borderId="0" xfId="0" applyAlignment="1">
      <alignment/>
    </xf>
    <xf numFmtId="164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7" fontId="3" fillId="0" borderId="0" xfId="0" applyNumberFormat="1" applyFont="1" applyAlignment="1">
      <alignment horizontal="center"/>
    </xf>
    <xf numFmtId="164" fontId="4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4" fontId="4" fillId="0" borderId="0" xfId="0" applyFont="1" applyAlignment="1">
      <alignment horizontal="right"/>
    </xf>
    <xf numFmtId="164" fontId="1" fillId="0" borderId="0" xfId="0" applyFont="1" applyAlignment="1">
      <alignment/>
    </xf>
    <xf numFmtId="164" fontId="5" fillId="0" borderId="0" xfId="20" applyFont="1" applyFill="1" applyBorder="1" applyAlignment="1">
      <alignment horizontal="center" vertical="top"/>
      <protection/>
    </xf>
    <xf numFmtId="165" fontId="6" fillId="0" borderId="0" xfId="0" applyNumberFormat="1" applyFont="1" applyBorder="1" applyAlignment="1">
      <alignment horizontal="center" vertical="top"/>
    </xf>
    <xf numFmtId="166" fontId="5" fillId="0" borderId="0" xfId="20" applyNumberFormat="1" applyFont="1" applyFill="1" applyBorder="1" applyAlignment="1">
      <alignment horizontal="center" vertical="top"/>
      <protection/>
    </xf>
    <xf numFmtId="165" fontId="5" fillId="0" borderId="0" xfId="20" applyNumberFormat="1" applyFont="1" applyFill="1" applyBorder="1" applyAlignment="1">
      <alignment horizontal="center" vertical="top"/>
      <protection/>
    </xf>
    <xf numFmtId="167" fontId="5" fillId="0" borderId="0" xfId="20" applyNumberFormat="1" applyFont="1" applyFill="1" applyBorder="1" applyAlignment="1">
      <alignment horizontal="center" vertical="top"/>
      <protection/>
    </xf>
    <xf numFmtId="164" fontId="7" fillId="0" borderId="0" xfId="0" applyFont="1" applyBorder="1" applyAlignment="1">
      <alignment vertical="top"/>
    </xf>
    <xf numFmtId="164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center"/>
    </xf>
    <xf numFmtId="168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left"/>
    </xf>
    <xf numFmtId="164" fontId="8" fillId="2" borderId="0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9" fillId="0" borderId="1" xfId="21" applyFont="1" applyFill="1" applyBorder="1" applyAlignment="1">
      <alignment horizontal="center" wrapText="1"/>
      <protection/>
    </xf>
    <xf numFmtId="165" fontId="9" fillId="0" borderId="1" xfId="21" applyNumberFormat="1" applyFont="1" applyFill="1" applyBorder="1" applyAlignment="1">
      <alignment horizontal="center" wrapText="1"/>
      <protection/>
    </xf>
    <xf numFmtId="166" fontId="9" fillId="0" borderId="1" xfId="21" applyNumberFormat="1" applyFont="1" applyFill="1" applyBorder="1" applyAlignment="1">
      <alignment horizontal="center" wrapText="1"/>
      <protection/>
    </xf>
    <xf numFmtId="164" fontId="9" fillId="0" borderId="1" xfId="21" applyFont="1" applyFill="1" applyBorder="1" applyAlignment="1">
      <alignment horizontal="left" wrapText="1"/>
      <protection/>
    </xf>
    <xf numFmtId="164" fontId="9" fillId="0" borderId="1" xfId="21" applyNumberFormat="1" applyFont="1" applyFill="1" applyBorder="1" applyAlignment="1">
      <alignment horizontal="center" wrapText="1"/>
      <protection/>
    </xf>
    <xf numFmtId="164" fontId="9" fillId="0" borderId="0" xfId="0" applyFont="1" applyFill="1" applyBorder="1" applyAlignment="1">
      <alignment/>
    </xf>
    <xf numFmtId="164" fontId="10" fillId="0" borderId="0" xfId="0" applyFont="1" applyAlignment="1">
      <alignment/>
    </xf>
    <xf numFmtId="166" fontId="1" fillId="0" borderId="0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left" wrapText="1"/>
    </xf>
    <xf numFmtId="165" fontId="9" fillId="0" borderId="1" xfId="0" applyNumberFormat="1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2" xfId="21" applyFont="1" applyFill="1" applyBorder="1" applyAlignment="1">
      <alignment horizontal="center" wrapText="1"/>
      <protection/>
    </xf>
    <xf numFmtId="165" fontId="9" fillId="0" borderId="2" xfId="21" applyNumberFormat="1" applyFont="1" applyFill="1" applyBorder="1" applyAlignment="1">
      <alignment horizontal="center" wrapText="1"/>
      <protection/>
    </xf>
    <xf numFmtId="166" fontId="9" fillId="0" borderId="2" xfId="21" applyNumberFormat="1" applyFont="1" applyFill="1" applyBorder="1" applyAlignment="1">
      <alignment horizontal="center" wrapText="1"/>
      <protection/>
    </xf>
    <xf numFmtId="164" fontId="9" fillId="0" borderId="2" xfId="21" applyFont="1" applyFill="1" applyBorder="1" applyAlignment="1">
      <alignment horizontal="left" wrapText="1"/>
      <protection/>
    </xf>
    <xf numFmtId="164" fontId="9" fillId="0" borderId="2" xfId="21" applyNumberFormat="1" applyFont="1" applyFill="1" applyBorder="1" applyAlignment="1">
      <alignment horizontal="center" wrapText="1"/>
      <protection/>
    </xf>
    <xf numFmtId="164" fontId="0" fillId="0" borderId="0" xfId="0" applyAlignment="1">
      <alignment horizontal="right"/>
    </xf>
    <xf numFmtId="164" fontId="0" fillId="0" borderId="0" xfId="0" applyBorder="1" applyAlignment="1">
      <alignment/>
    </xf>
    <xf numFmtId="169" fontId="11" fillId="0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left"/>
    </xf>
    <xf numFmtId="164" fontId="11" fillId="0" borderId="0" xfId="0" applyFont="1" applyAlignment="1">
      <alignment/>
    </xf>
    <xf numFmtId="164" fontId="0" fillId="0" borderId="0" xfId="0" applyAlignment="1">
      <alignment horizontal="left"/>
    </xf>
    <xf numFmtId="164" fontId="11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11" fillId="0" borderId="0" xfId="0" applyFont="1" applyAlignment="1">
      <alignment horizontal="left"/>
    </xf>
    <xf numFmtId="164" fontId="12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12" fillId="0" borderId="0" xfId="0" applyFont="1" applyAlignment="1">
      <alignment/>
    </xf>
    <xf numFmtId="170" fontId="12" fillId="0" borderId="0" xfId="0" applyNumberFormat="1" applyFont="1" applyAlignment="1">
      <alignment horizontal="right"/>
    </xf>
    <xf numFmtId="164" fontId="12" fillId="0" borderId="3" xfId="0" applyFont="1" applyBorder="1" applyAlignment="1">
      <alignment horizontal="right"/>
    </xf>
    <xf numFmtId="164" fontId="12" fillId="0" borderId="0" xfId="0" applyFont="1" applyBorder="1" applyAlignment="1">
      <alignment/>
    </xf>
    <xf numFmtId="164" fontId="6" fillId="0" borderId="3" xfId="0" applyFont="1" applyBorder="1" applyAlignment="1">
      <alignment/>
    </xf>
    <xf numFmtId="164" fontId="12" fillId="0" borderId="0" xfId="0" applyFont="1" applyAlignment="1">
      <alignment vertical="center"/>
    </xf>
    <xf numFmtId="164" fontId="12" fillId="0" borderId="0" xfId="0" applyFont="1" applyAlignment="1">
      <alignment horizontal="right" vertical="center"/>
    </xf>
    <xf numFmtId="164" fontId="12" fillId="0" borderId="0" xfId="0" applyFont="1" applyBorder="1" applyAlignment="1">
      <alignment vertical="top"/>
    </xf>
    <xf numFmtId="164" fontId="6" fillId="0" borderId="0" xfId="0" applyFont="1" applyBorder="1" applyAlignment="1">
      <alignment vertical="top"/>
    </xf>
    <xf numFmtId="164" fontId="6" fillId="0" borderId="0" xfId="0" applyFont="1" applyAlignment="1">
      <alignment vertical="top"/>
    </xf>
    <xf numFmtId="171" fontId="12" fillId="0" borderId="0" xfId="0" applyNumberFormat="1" applyFont="1" applyAlignment="1">
      <alignment horizontal="right"/>
    </xf>
    <xf numFmtId="164" fontId="12" fillId="0" borderId="0" xfId="0" applyFont="1" applyAlignment="1">
      <alignment horizontal="right"/>
    </xf>
    <xf numFmtId="164" fontId="13" fillId="0" borderId="0" xfId="0" applyFont="1" applyAlignment="1">
      <alignment/>
    </xf>
    <xf numFmtId="164" fontId="13" fillId="0" borderId="0" xfId="0" applyFont="1" applyAlignment="1">
      <alignment horizontal="right"/>
    </xf>
    <xf numFmtId="164" fontId="13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ard_10,4" xfId="20"/>
    <cellStyle name="Standaard_2,5 km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00390625" defaultRowHeight="12.75"/>
  <cols>
    <col min="1" max="1" width="7.7109375" style="1" customWidth="1"/>
    <col min="2" max="2" width="9.28125" style="2" customWidth="1"/>
    <col min="3" max="3" width="7.7109375" style="3" customWidth="1"/>
    <col min="4" max="4" width="8.7109375" style="2" customWidth="1"/>
    <col min="5" max="5" width="33.7109375" style="1" customWidth="1"/>
    <col min="6" max="6" width="20.7109375" style="2" customWidth="1"/>
    <col min="7" max="7" width="9.28125" style="2" customWidth="1"/>
    <col min="8" max="8" width="9.8515625" style="4" customWidth="1"/>
    <col min="9" max="9" width="10.28125" style="1" customWidth="1"/>
    <col min="10" max="16384" width="9.140625" style="5" customWidth="1"/>
  </cols>
  <sheetData>
    <row r="1" spans="1:9" s="10" customFormat="1" ht="24">
      <c r="A1" s="6">
        <f>CONCATENATE(TEXT(DEELNAME!A2,"0")," ",TEXT(DEELNAME!A1,"dd mmmm jjjj"))</f>
        <v>0</v>
      </c>
      <c r="B1" s="7"/>
      <c r="C1" s="8"/>
      <c r="D1" s="9"/>
      <c r="F1" s="7"/>
      <c r="G1" s="7"/>
      <c r="H1" s="11"/>
      <c r="I1" s="9"/>
    </row>
    <row r="2" spans="1:9" s="18" customFormat="1" ht="24">
      <c r="A2" s="12">
        <f>CONCATENATE((DEELNAME!A12)," ",TEXT(DEELNAME!C12,"0,00")," km")</f>
        <v>0</v>
      </c>
      <c r="B2" s="13"/>
      <c r="C2" s="14"/>
      <c r="D2" s="14"/>
      <c r="E2" s="15"/>
      <c r="F2" s="13"/>
      <c r="G2" s="13"/>
      <c r="H2" s="16"/>
      <c r="I2" s="17" t="s">
        <v>0</v>
      </c>
    </row>
    <row r="3" spans="1:9" s="24" customFormat="1" ht="9.75">
      <c r="A3" s="19"/>
      <c r="B3" s="20"/>
      <c r="C3" s="21"/>
      <c r="D3" s="20"/>
      <c r="E3" s="19"/>
      <c r="F3" s="22"/>
      <c r="G3" s="19"/>
      <c r="H3" s="23"/>
      <c r="I3" s="19"/>
    </row>
    <row r="4" spans="1:9" s="30" customFormat="1" ht="11.25">
      <c r="A4" s="25" t="s">
        <v>1</v>
      </c>
      <c r="B4" s="26" t="s">
        <v>2</v>
      </c>
      <c r="C4" s="27" t="s">
        <v>3</v>
      </c>
      <c r="D4" s="26" t="s">
        <v>4</v>
      </c>
      <c r="E4" s="25" t="s">
        <v>5</v>
      </c>
      <c r="F4" s="28" t="s">
        <v>6</v>
      </c>
      <c r="G4" s="29" t="s">
        <v>7</v>
      </c>
      <c r="H4" s="26" t="s">
        <v>8</v>
      </c>
      <c r="I4" s="29" t="s">
        <v>9</v>
      </c>
    </row>
    <row r="5" spans="1:9" s="36" customFormat="1" ht="11.25">
      <c r="A5" s="31"/>
      <c r="B5" s="32"/>
      <c r="C5" s="33"/>
      <c r="D5" s="32"/>
      <c r="E5" s="34"/>
      <c r="F5" s="34"/>
      <c r="G5" s="31"/>
      <c r="H5" s="31"/>
      <c r="I5" s="35"/>
    </row>
    <row r="6" spans="1:9" s="36" customFormat="1" ht="11.25">
      <c r="A6" s="31">
        <v>1</v>
      </c>
      <c r="B6" s="32">
        <v>0.005567129629629575</v>
      </c>
      <c r="C6" s="33">
        <v>22.453222453222672</v>
      </c>
      <c r="D6" s="32">
        <v>0.0018557098765431916</v>
      </c>
      <c r="E6" s="34" t="s">
        <v>10</v>
      </c>
      <c r="F6" s="34" t="s">
        <v>11</v>
      </c>
      <c r="G6" s="31" t="s">
        <v>12</v>
      </c>
      <c r="H6" s="31" t="s">
        <v>13</v>
      </c>
      <c r="I6" s="35">
        <v>2004</v>
      </c>
    </row>
    <row r="7" spans="1:9" s="36" customFormat="1" ht="11.25">
      <c r="A7" s="31">
        <v>2</v>
      </c>
      <c r="B7" s="32">
        <v>0.007511574074074101</v>
      </c>
      <c r="C7" s="33">
        <v>16.640986132511493</v>
      </c>
      <c r="D7" s="32">
        <v>0.002503858024691367</v>
      </c>
      <c r="E7" s="34" t="s">
        <v>14</v>
      </c>
      <c r="F7" s="34" t="s">
        <v>15</v>
      </c>
      <c r="G7" s="31" t="s">
        <v>16</v>
      </c>
      <c r="H7" s="31" t="s">
        <v>13</v>
      </c>
      <c r="I7" s="35">
        <v>1973</v>
      </c>
    </row>
    <row r="8" spans="1:9" s="36" customFormat="1" ht="11.25">
      <c r="A8" s="31">
        <v>3</v>
      </c>
      <c r="B8" s="32">
        <v>0.0076620370370370505</v>
      </c>
      <c r="C8" s="33">
        <v>16.314199395770363</v>
      </c>
      <c r="D8" s="32">
        <v>0.0025540123456790167</v>
      </c>
      <c r="E8" s="34" t="s">
        <v>17</v>
      </c>
      <c r="F8" s="34" t="s">
        <v>18</v>
      </c>
      <c r="G8" s="31" t="s">
        <v>12</v>
      </c>
      <c r="H8" s="31" t="s">
        <v>13</v>
      </c>
      <c r="I8" s="35">
        <v>2005</v>
      </c>
    </row>
    <row r="9" spans="1:9" s="36" customFormat="1" ht="11.25">
      <c r="A9" s="31">
        <v>4</v>
      </c>
      <c r="B9" s="32">
        <v>0.0077662037037037335</v>
      </c>
      <c r="C9" s="33">
        <v>16.095380029806197</v>
      </c>
      <c r="D9" s="32">
        <v>0.0025887345679012443</v>
      </c>
      <c r="E9" s="34" t="s">
        <v>19</v>
      </c>
      <c r="F9" s="34" t="s">
        <v>20</v>
      </c>
      <c r="G9" s="31" t="s">
        <v>16</v>
      </c>
      <c r="H9" s="31" t="s">
        <v>13</v>
      </c>
      <c r="I9" s="35">
        <v>1965</v>
      </c>
    </row>
    <row r="10" spans="1:9" s="36" customFormat="1" ht="11.25">
      <c r="A10" s="31">
        <v>5</v>
      </c>
      <c r="B10" s="32">
        <v>0.007881944444444455</v>
      </c>
      <c r="C10" s="33">
        <v>15.859030837004383</v>
      </c>
      <c r="D10" s="32">
        <v>0.0026273148148148184</v>
      </c>
      <c r="E10" s="34" t="s">
        <v>21</v>
      </c>
      <c r="F10" s="34" t="s">
        <v>22</v>
      </c>
      <c r="G10" s="31" t="s">
        <v>12</v>
      </c>
      <c r="H10" s="31" t="s">
        <v>23</v>
      </c>
      <c r="I10" s="35">
        <v>2006</v>
      </c>
    </row>
    <row r="11" spans="1:9" s="36" customFormat="1" ht="11.25">
      <c r="A11" s="31">
        <v>6</v>
      </c>
      <c r="B11" s="32">
        <v>0.008113425925925899</v>
      </c>
      <c r="C11" s="33">
        <v>15.406562054208326</v>
      </c>
      <c r="D11" s="32">
        <v>0.002704475308641966</v>
      </c>
      <c r="E11" s="34" t="s">
        <v>24</v>
      </c>
      <c r="F11" s="34" t="s">
        <v>25</v>
      </c>
      <c r="G11" s="31" t="s">
        <v>12</v>
      </c>
      <c r="H11" s="31" t="s">
        <v>23</v>
      </c>
      <c r="I11" s="35">
        <v>2006</v>
      </c>
    </row>
    <row r="12" spans="1:9" s="36" customFormat="1" ht="11.25">
      <c r="A12" s="31">
        <v>7</v>
      </c>
      <c r="B12" s="32">
        <v>0.008182870370370354</v>
      </c>
      <c r="C12" s="33">
        <v>15.275813295615304</v>
      </c>
      <c r="D12" s="32">
        <v>0.002727623456790118</v>
      </c>
      <c r="E12" s="34" t="s">
        <v>26</v>
      </c>
      <c r="F12" s="34" t="s">
        <v>18</v>
      </c>
      <c r="G12" s="31" t="s">
        <v>12</v>
      </c>
      <c r="H12" s="31" t="s">
        <v>23</v>
      </c>
      <c r="I12" s="35">
        <v>2007</v>
      </c>
    </row>
    <row r="13" spans="1:9" s="36" customFormat="1" ht="11.25">
      <c r="A13" s="31">
        <v>8</v>
      </c>
      <c r="B13" s="32">
        <v>0.008310185185185226</v>
      </c>
      <c r="C13" s="33">
        <v>15.04178272980494</v>
      </c>
      <c r="D13" s="32">
        <v>0.0027700617283950755</v>
      </c>
      <c r="E13" s="34" t="s">
        <v>27</v>
      </c>
      <c r="F13" s="34" t="s">
        <v>11</v>
      </c>
      <c r="G13" s="31" t="s">
        <v>16</v>
      </c>
      <c r="H13" s="31" t="s">
        <v>13</v>
      </c>
      <c r="I13" s="35">
        <v>1973</v>
      </c>
    </row>
    <row r="14" spans="1:9" s="36" customFormat="1" ht="11.25">
      <c r="A14" s="31">
        <v>9</v>
      </c>
      <c r="B14" s="32">
        <v>0.008437499999999987</v>
      </c>
      <c r="C14" s="33">
        <v>14.814814814814838</v>
      </c>
      <c r="D14" s="32">
        <v>0.0028124999999999956</v>
      </c>
      <c r="E14" s="34" t="s">
        <v>28</v>
      </c>
      <c r="F14" s="34" t="s">
        <v>25</v>
      </c>
      <c r="G14" s="31" t="s">
        <v>12</v>
      </c>
      <c r="H14" s="31" t="s">
        <v>23</v>
      </c>
      <c r="I14" s="35">
        <v>2006</v>
      </c>
    </row>
    <row r="15" spans="1:9" s="36" customFormat="1" ht="11.25">
      <c r="A15" s="31">
        <v>10</v>
      </c>
      <c r="B15" s="32">
        <v>0.008576388888888897</v>
      </c>
      <c r="C15" s="33">
        <v>14.574898785425088</v>
      </c>
      <c r="D15" s="32">
        <v>0.002858796296296299</v>
      </c>
      <c r="E15" s="34" t="s">
        <v>29</v>
      </c>
      <c r="F15" s="34" t="s">
        <v>18</v>
      </c>
      <c r="G15" s="31" t="s">
        <v>12</v>
      </c>
      <c r="H15" s="31" t="s">
        <v>13</v>
      </c>
      <c r="I15" s="35">
        <v>2007</v>
      </c>
    </row>
    <row r="16" spans="1:9" s="36" customFormat="1" ht="11.25">
      <c r="A16" s="31">
        <v>11</v>
      </c>
      <c r="B16" s="32">
        <v>0.008807870370370341</v>
      </c>
      <c r="C16" s="33">
        <v>14.191852825230006</v>
      </c>
      <c r="D16" s="32">
        <v>0.002935956790123447</v>
      </c>
      <c r="E16" s="34" t="s">
        <v>30</v>
      </c>
      <c r="F16" s="34" t="s">
        <v>25</v>
      </c>
      <c r="G16" s="31" t="s">
        <v>12</v>
      </c>
      <c r="H16" s="31" t="s">
        <v>13</v>
      </c>
      <c r="I16" s="35">
        <v>2007</v>
      </c>
    </row>
    <row r="17" spans="1:9" s="36" customFormat="1" ht="11.25">
      <c r="A17" s="31">
        <v>12</v>
      </c>
      <c r="B17" s="32">
        <v>0.00883101851851853</v>
      </c>
      <c r="C17" s="33">
        <v>14.15465268676276</v>
      </c>
      <c r="D17" s="32">
        <v>0.0029436728395061764</v>
      </c>
      <c r="E17" s="34" t="s">
        <v>31</v>
      </c>
      <c r="F17" s="34" t="s">
        <v>25</v>
      </c>
      <c r="G17" s="31" t="s">
        <v>12</v>
      </c>
      <c r="H17" s="31" t="s">
        <v>13</v>
      </c>
      <c r="I17" s="35">
        <v>2007</v>
      </c>
    </row>
    <row r="18" spans="1:9" s="36" customFormat="1" ht="11.25">
      <c r="A18" s="31">
        <v>13</v>
      </c>
      <c r="B18" s="32">
        <v>0.008935185185185213</v>
      </c>
      <c r="C18" s="33">
        <v>13.98963730569944</v>
      </c>
      <c r="D18" s="32">
        <v>0.002978395061728404</v>
      </c>
      <c r="E18" s="34" t="s">
        <v>32</v>
      </c>
      <c r="F18" s="34" t="s">
        <v>11</v>
      </c>
      <c r="G18" s="31" t="s">
        <v>12</v>
      </c>
      <c r="H18" s="31" t="s">
        <v>13</v>
      </c>
      <c r="I18" s="35">
        <v>2006</v>
      </c>
    </row>
    <row r="19" spans="1:9" s="36" customFormat="1" ht="11.25">
      <c r="A19" s="31">
        <v>14</v>
      </c>
      <c r="B19" s="32">
        <v>0.009027777777777746</v>
      </c>
      <c r="C19" s="33">
        <v>13.846153846153896</v>
      </c>
      <c r="D19" s="32">
        <v>0.0030092592592592484</v>
      </c>
      <c r="E19" s="34" t="s">
        <v>33</v>
      </c>
      <c r="F19" s="34" t="s">
        <v>34</v>
      </c>
      <c r="G19" s="31" t="s">
        <v>12</v>
      </c>
      <c r="H19" s="31" t="s">
        <v>13</v>
      </c>
      <c r="I19" s="35">
        <v>2009</v>
      </c>
    </row>
    <row r="20" spans="1:9" s="36" customFormat="1" ht="11.25">
      <c r="A20" s="31">
        <v>15</v>
      </c>
      <c r="B20" s="32">
        <v>0.00912037037037039</v>
      </c>
      <c r="C20" s="33">
        <v>13.705583756345149</v>
      </c>
      <c r="D20" s="32">
        <v>0.00304012345679013</v>
      </c>
      <c r="E20" s="34" t="s">
        <v>35</v>
      </c>
      <c r="F20" s="34" t="s">
        <v>18</v>
      </c>
      <c r="G20" s="31" t="s">
        <v>12</v>
      </c>
      <c r="H20" s="31" t="s">
        <v>23</v>
      </c>
      <c r="I20" s="35">
        <v>2010</v>
      </c>
    </row>
    <row r="21" spans="1:9" s="36" customFormat="1" ht="11.25">
      <c r="A21" s="31">
        <v>16</v>
      </c>
      <c r="B21" s="32">
        <v>0.009189814814814845</v>
      </c>
      <c r="C21" s="33">
        <v>13.602015113350081</v>
      </c>
      <c r="D21" s="32">
        <v>0.0030632716049382815</v>
      </c>
      <c r="E21" s="34" t="s">
        <v>36</v>
      </c>
      <c r="F21" s="34" t="s">
        <v>25</v>
      </c>
      <c r="G21" s="31" t="s">
        <v>12</v>
      </c>
      <c r="H21" s="31" t="s">
        <v>23</v>
      </c>
      <c r="I21" s="35">
        <v>2005</v>
      </c>
    </row>
    <row r="22" spans="1:9" s="36" customFormat="1" ht="11.25">
      <c r="A22" s="31">
        <v>17</v>
      </c>
      <c r="B22" s="32">
        <v>0.009236111111111112</v>
      </c>
      <c r="C22" s="33">
        <v>13.533834586466163</v>
      </c>
      <c r="D22" s="32">
        <v>0.0030787037037037037</v>
      </c>
      <c r="E22" s="34" t="s">
        <v>37</v>
      </c>
      <c r="F22" s="34" t="s">
        <v>38</v>
      </c>
      <c r="G22" s="31" t="s">
        <v>12</v>
      </c>
      <c r="H22" s="31" t="s">
        <v>13</v>
      </c>
      <c r="I22" s="35">
        <v>2008</v>
      </c>
    </row>
    <row r="23" spans="1:9" s="36" customFormat="1" ht="11.25">
      <c r="A23" s="31">
        <v>18</v>
      </c>
      <c r="B23" s="32">
        <v>0.00927083333333334</v>
      </c>
      <c r="C23" s="33">
        <v>13.48314606741572</v>
      </c>
      <c r="D23" s="32">
        <v>0.00309027777777778</v>
      </c>
      <c r="E23" s="34" t="s">
        <v>39</v>
      </c>
      <c r="F23" s="34" t="s">
        <v>18</v>
      </c>
      <c r="G23" s="31" t="s">
        <v>12</v>
      </c>
      <c r="H23" s="31" t="s">
        <v>23</v>
      </c>
      <c r="I23" s="35">
        <v>2010</v>
      </c>
    </row>
    <row r="24" spans="1:9" s="36" customFormat="1" ht="11.25">
      <c r="A24" s="31">
        <v>19</v>
      </c>
      <c r="B24" s="32">
        <v>0.009282407407407378</v>
      </c>
      <c r="C24" s="33">
        <v>13.46633416458857</v>
      </c>
      <c r="D24" s="32">
        <v>0.003094135802469126</v>
      </c>
      <c r="E24" s="34" t="s">
        <v>40</v>
      </c>
      <c r="F24" s="34" t="s">
        <v>18</v>
      </c>
      <c r="G24" s="31" t="s">
        <v>12</v>
      </c>
      <c r="H24" s="31" t="s">
        <v>13</v>
      </c>
      <c r="I24" s="35">
        <v>2010</v>
      </c>
    </row>
    <row r="25" spans="1:9" s="36" customFormat="1" ht="11.25">
      <c r="A25" s="31">
        <v>20</v>
      </c>
      <c r="B25" s="32">
        <v>0.009340277777777795</v>
      </c>
      <c r="C25" s="33">
        <v>13.382899628252765</v>
      </c>
      <c r="D25" s="32">
        <v>0.0031134259259259314</v>
      </c>
      <c r="E25" s="34" t="s">
        <v>41</v>
      </c>
      <c r="F25" s="34" t="s">
        <v>18</v>
      </c>
      <c r="G25" s="31" t="s">
        <v>12</v>
      </c>
      <c r="H25" s="31" t="s">
        <v>13</v>
      </c>
      <c r="I25" s="35">
        <v>2010</v>
      </c>
    </row>
    <row r="26" spans="1:9" s="36" customFormat="1" ht="11.25">
      <c r="A26" s="31">
        <v>21</v>
      </c>
      <c r="B26" s="32">
        <v>0.009375000000000022</v>
      </c>
      <c r="C26" s="33">
        <v>13.333333333333302</v>
      </c>
      <c r="D26" s="32">
        <v>0.0031250000000000075</v>
      </c>
      <c r="E26" s="34" t="s">
        <v>42</v>
      </c>
      <c r="F26" s="34" t="s">
        <v>18</v>
      </c>
      <c r="G26" s="31" t="s">
        <v>12</v>
      </c>
      <c r="H26" s="31" t="s">
        <v>13</v>
      </c>
      <c r="I26" s="35">
        <v>2007</v>
      </c>
    </row>
    <row r="27" spans="1:9" s="36" customFormat="1" ht="11.25">
      <c r="A27" s="31">
        <v>22</v>
      </c>
      <c r="B27" s="32">
        <v>0.0093981481481481</v>
      </c>
      <c r="C27" s="33">
        <v>13.300492610837505</v>
      </c>
      <c r="D27" s="32">
        <v>0.0031327160493827</v>
      </c>
      <c r="E27" s="34" t="s">
        <v>43</v>
      </c>
      <c r="F27" s="34" t="s">
        <v>44</v>
      </c>
      <c r="G27" s="31" t="s">
        <v>12</v>
      </c>
      <c r="H27" s="31" t="s">
        <v>23</v>
      </c>
      <c r="I27" s="35">
        <v>2007</v>
      </c>
    </row>
    <row r="28" spans="1:9" s="36" customFormat="1" ht="11.25">
      <c r="A28" s="31">
        <v>23</v>
      </c>
      <c r="B28" s="32">
        <v>0.009421296296296289</v>
      </c>
      <c r="C28" s="33">
        <v>13.267813267813278</v>
      </c>
      <c r="D28" s="32">
        <v>0.0031404320987654297</v>
      </c>
      <c r="E28" s="34" t="s">
        <v>45</v>
      </c>
      <c r="F28" s="34" t="s">
        <v>22</v>
      </c>
      <c r="G28" s="31" t="s">
        <v>12</v>
      </c>
      <c r="H28" s="31" t="s">
        <v>23</v>
      </c>
      <c r="I28" s="35">
        <v>2012</v>
      </c>
    </row>
    <row r="29" spans="1:9" s="36" customFormat="1" ht="11.25">
      <c r="A29" s="31">
        <v>24</v>
      </c>
      <c r="B29" s="32">
        <v>0.009525462962962972</v>
      </c>
      <c r="C29" s="33">
        <v>13.122721749696222</v>
      </c>
      <c r="D29" s="32">
        <v>0.0031751543209876574</v>
      </c>
      <c r="E29" s="34" t="s">
        <v>46</v>
      </c>
      <c r="F29" s="34" t="s">
        <v>18</v>
      </c>
      <c r="G29" s="31" t="s">
        <v>12</v>
      </c>
      <c r="H29" s="31" t="s">
        <v>23</v>
      </c>
      <c r="I29" s="35">
        <v>2010</v>
      </c>
    </row>
    <row r="30" spans="1:9" s="36" customFormat="1" ht="11.25">
      <c r="A30" s="31">
        <v>25</v>
      </c>
      <c r="B30" s="32">
        <v>0.009664351851851882</v>
      </c>
      <c r="C30" s="33">
        <v>12.934131736526904</v>
      </c>
      <c r="D30" s="32">
        <v>0.0032214506172839608</v>
      </c>
      <c r="E30" s="34" t="s">
        <v>47</v>
      </c>
      <c r="F30" s="34" t="s">
        <v>34</v>
      </c>
      <c r="G30" s="31" t="s">
        <v>12</v>
      </c>
      <c r="H30" s="31" t="s">
        <v>13</v>
      </c>
      <c r="I30" s="35">
        <v>2010</v>
      </c>
    </row>
    <row r="31" spans="1:9" s="36" customFormat="1" ht="11.25">
      <c r="A31" s="31">
        <v>26</v>
      </c>
      <c r="B31" s="32">
        <v>0.009803240740740793</v>
      </c>
      <c r="C31" s="33">
        <v>12.750885478158139</v>
      </c>
      <c r="D31" s="32">
        <v>0.003267746913580264</v>
      </c>
      <c r="E31" s="34" t="s">
        <v>48</v>
      </c>
      <c r="F31" s="34" t="s">
        <v>18</v>
      </c>
      <c r="G31" s="31" t="s">
        <v>12</v>
      </c>
      <c r="H31" s="31" t="s">
        <v>13</v>
      </c>
      <c r="I31" s="35">
        <v>2010</v>
      </c>
    </row>
    <row r="32" spans="1:9" s="36" customFormat="1" ht="11.25">
      <c r="A32" s="31">
        <v>27</v>
      </c>
      <c r="B32" s="32">
        <v>0.009861111111111098</v>
      </c>
      <c r="C32" s="33">
        <v>12.676056338028184</v>
      </c>
      <c r="D32" s="32">
        <v>0.0032870370370370328</v>
      </c>
      <c r="E32" s="34" t="s">
        <v>49</v>
      </c>
      <c r="F32" s="34" t="s">
        <v>18</v>
      </c>
      <c r="G32" s="31" t="s">
        <v>12</v>
      </c>
      <c r="H32" s="31" t="s">
        <v>13</v>
      </c>
      <c r="I32" s="35">
        <v>2010</v>
      </c>
    </row>
    <row r="33" spans="1:9" s="36" customFormat="1" ht="11.25">
      <c r="A33" s="31">
        <v>28</v>
      </c>
      <c r="B33" s="32">
        <v>0.009895833333333326</v>
      </c>
      <c r="C33" s="33">
        <v>12.631578947368432</v>
      </c>
      <c r="D33" s="32">
        <v>0.0032986111111111085</v>
      </c>
      <c r="E33" s="34" t="s">
        <v>50</v>
      </c>
      <c r="F33" s="34" t="s">
        <v>20</v>
      </c>
      <c r="G33" s="31" t="s">
        <v>12</v>
      </c>
      <c r="H33" s="31" t="s">
        <v>23</v>
      </c>
      <c r="I33" s="35">
        <v>2005</v>
      </c>
    </row>
    <row r="34" spans="1:9" s="36" customFormat="1" ht="11.25">
      <c r="A34" s="31">
        <v>29</v>
      </c>
      <c r="B34" s="32">
        <v>0.009907407407407365</v>
      </c>
      <c r="C34" s="33">
        <v>12.616822429906595</v>
      </c>
      <c r="D34" s="32">
        <v>0.003302469135802455</v>
      </c>
      <c r="E34" s="34" t="s">
        <v>51</v>
      </c>
      <c r="F34" s="34" t="s">
        <v>52</v>
      </c>
      <c r="G34" s="31" t="s">
        <v>16</v>
      </c>
      <c r="H34" s="31" t="s">
        <v>13</v>
      </c>
      <c r="I34" s="35">
        <v>1976</v>
      </c>
    </row>
    <row r="35" spans="1:9" s="36" customFormat="1" ht="11.25">
      <c r="A35" s="31">
        <v>30</v>
      </c>
      <c r="B35" s="32">
        <v>0.00998842592592597</v>
      </c>
      <c r="C35" s="33">
        <v>12.5144843568945</v>
      </c>
      <c r="D35" s="32">
        <v>0.00332947530864199</v>
      </c>
      <c r="E35" s="34" t="s">
        <v>53</v>
      </c>
      <c r="F35" s="34" t="s">
        <v>20</v>
      </c>
      <c r="G35" s="31" t="s">
        <v>12</v>
      </c>
      <c r="H35" s="31" t="s">
        <v>13</v>
      </c>
      <c r="I35" s="35">
        <v>1994</v>
      </c>
    </row>
    <row r="36" spans="1:9" s="36" customFormat="1" ht="11.25">
      <c r="A36" s="31">
        <v>31</v>
      </c>
      <c r="B36" s="32">
        <v>0.010034722222222237</v>
      </c>
      <c r="C36" s="33">
        <v>12.456747404844272</v>
      </c>
      <c r="D36" s="32">
        <v>0.0033449074074074123</v>
      </c>
      <c r="E36" s="34" t="s">
        <v>54</v>
      </c>
      <c r="F36" s="34" t="s">
        <v>55</v>
      </c>
      <c r="G36" s="31" t="s">
        <v>12</v>
      </c>
      <c r="H36" s="31" t="s">
        <v>23</v>
      </c>
      <c r="I36" s="35">
        <v>2002</v>
      </c>
    </row>
    <row r="37" spans="1:9" s="36" customFormat="1" ht="11.25">
      <c r="A37" s="31">
        <v>32</v>
      </c>
      <c r="B37" s="32">
        <v>0.010057870370370425</v>
      </c>
      <c r="C37" s="33">
        <v>12.428078250862992</v>
      </c>
      <c r="D37" s="32">
        <v>0.0033526234567901416</v>
      </c>
      <c r="E37" s="34" t="s">
        <v>56</v>
      </c>
      <c r="F37" s="34" t="s">
        <v>18</v>
      </c>
      <c r="G37" s="31" t="s">
        <v>12</v>
      </c>
      <c r="H37" s="31" t="s">
        <v>13</v>
      </c>
      <c r="I37" s="35">
        <v>2007</v>
      </c>
    </row>
    <row r="38" spans="1:9" s="36" customFormat="1" ht="11.25">
      <c r="A38" s="31">
        <v>33</v>
      </c>
      <c r="B38" s="32">
        <v>0.010081018518518503</v>
      </c>
      <c r="C38" s="33">
        <v>12.39954075774973</v>
      </c>
      <c r="D38" s="32">
        <v>0.0033603395061728345</v>
      </c>
      <c r="E38" s="34" t="s">
        <v>57</v>
      </c>
      <c r="F38" s="34" t="s">
        <v>58</v>
      </c>
      <c r="G38" s="31" t="s">
        <v>12</v>
      </c>
      <c r="H38" s="31" t="s">
        <v>13</v>
      </c>
      <c r="I38" s="35">
        <v>2011</v>
      </c>
    </row>
    <row r="39" spans="1:9" s="36" customFormat="1" ht="11.25">
      <c r="A39" s="31">
        <v>34</v>
      </c>
      <c r="B39" s="32">
        <v>0.01011574074074073</v>
      </c>
      <c r="C39" s="33">
        <v>12.356979405034336</v>
      </c>
      <c r="D39" s="32">
        <v>0.0033719135802469102</v>
      </c>
      <c r="E39" s="34" t="s">
        <v>59</v>
      </c>
      <c r="F39" s="34" t="s">
        <v>18</v>
      </c>
      <c r="G39" s="31" t="s">
        <v>12</v>
      </c>
      <c r="H39" s="31" t="s">
        <v>13</v>
      </c>
      <c r="I39" s="35">
        <v>2011</v>
      </c>
    </row>
    <row r="40" spans="1:9" s="36" customFormat="1" ht="11.25">
      <c r="A40" s="31">
        <v>35</v>
      </c>
      <c r="B40" s="32">
        <v>0.01012731481481477</v>
      </c>
      <c r="C40" s="33">
        <v>12.342857142857198</v>
      </c>
      <c r="D40" s="32">
        <v>0.0033757716049382567</v>
      </c>
      <c r="E40" s="34" t="s">
        <v>60</v>
      </c>
      <c r="F40" s="34" t="s">
        <v>58</v>
      </c>
      <c r="G40" s="31" t="s">
        <v>12</v>
      </c>
      <c r="H40" s="31" t="s">
        <v>13</v>
      </c>
      <c r="I40" s="35">
        <v>1981</v>
      </c>
    </row>
    <row r="41" spans="1:9" s="36" customFormat="1" ht="11.25">
      <c r="A41" s="31">
        <v>36</v>
      </c>
      <c r="B41" s="32">
        <v>0.010150462962962958</v>
      </c>
      <c r="C41" s="33">
        <v>12.314709236031934</v>
      </c>
      <c r="D41" s="32">
        <v>0.003383487654320986</v>
      </c>
      <c r="E41" s="34" t="s">
        <v>61</v>
      </c>
      <c r="F41" s="34" t="s">
        <v>18</v>
      </c>
      <c r="G41" s="31" t="s">
        <v>12</v>
      </c>
      <c r="H41" s="31" t="s">
        <v>13</v>
      </c>
      <c r="I41" s="35">
        <v>2007</v>
      </c>
    </row>
    <row r="42" spans="1:9" s="36" customFormat="1" ht="11.25">
      <c r="A42" s="31">
        <v>37</v>
      </c>
      <c r="B42" s="32">
        <v>0.010162037037036997</v>
      </c>
      <c r="C42" s="33">
        <v>12.300683371298451</v>
      </c>
      <c r="D42" s="32">
        <v>0.0033873456790123324</v>
      </c>
      <c r="E42" s="34" t="s">
        <v>62</v>
      </c>
      <c r="F42" s="34" t="s">
        <v>18</v>
      </c>
      <c r="G42" s="31" t="s">
        <v>12</v>
      </c>
      <c r="H42" s="31" t="s">
        <v>23</v>
      </c>
      <c r="I42" s="35">
        <v>2009</v>
      </c>
    </row>
    <row r="43" spans="1:9" s="36" customFormat="1" ht="11.25">
      <c r="A43" s="31">
        <v>38</v>
      </c>
      <c r="B43" s="32">
        <v>0.010196759259259225</v>
      </c>
      <c r="C43" s="33">
        <v>12.258796821793457</v>
      </c>
      <c r="D43" s="32">
        <v>0.003398919753086408</v>
      </c>
      <c r="E43" s="34" t="s">
        <v>63</v>
      </c>
      <c r="F43" s="34" t="s">
        <v>25</v>
      </c>
      <c r="G43" s="31" t="s">
        <v>12</v>
      </c>
      <c r="H43" s="31" t="s">
        <v>13</v>
      </c>
      <c r="I43" s="35">
        <v>1984</v>
      </c>
    </row>
    <row r="44" spans="1:9" s="36" customFormat="1" ht="11.25">
      <c r="A44" s="31">
        <v>39</v>
      </c>
      <c r="B44" s="32">
        <v>0.01026620370370368</v>
      </c>
      <c r="C44" s="33">
        <v>12.175873731679847</v>
      </c>
      <c r="D44" s="32">
        <v>0.00342206790123456</v>
      </c>
      <c r="E44" s="34" t="s">
        <v>64</v>
      </c>
      <c r="F44" s="34" t="s">
        <v>18</v>
      </c>
      <c r="G44" s="31" t="s">
        <v>12</v>
      </c>
      <c r="H44" s="31" t="s">
        <v>13</v>
      </c>
      <c r="I44" s="35">
        <v>2009</v>
      </c>
    </row>
    <row r="45" spans="1:9" s="36" customFormat="1" ht="11.25">
      <c r="A45" s="31">
        <v>40</v>
      </c>
      <c r="B45" s="32">
        <v>0.010289351851851869</v>
      </c>
      <c r="C45" s="33">
        <v>12.148481439820003</v>
      </c>
      <c r="D45" s="32">
        <v>0.00342978395061729</v>
      </c>
      <c r="E45" s="34" t="s">
        <v>65</v>
      </c>
      <c r="F45" s="34" t="s">
        <v>18</v>
      </c>
      <c r="G45" s="31" t="s">
        <v>12</v>
      </c>
      <c r="H45" s="31" t="s">
        <v>23</v>
      </c>
      <c r="I45" s="35">
        <v>2007</v>
      </c>
    </row>
    <row r="46" spans="1:9" s="36" customFormat="1" ht="11.25">
      <c r="A46" s="31">
        <v>41</v>
      </c>
      <c r="B46" s="32">
        <v>0.010300925925925908</v>
      </c>
      <c r="C46" s="33">
        <v>12.134831460674178</v>
      </c>
      <c r="D46" s="32">
        <v>0.003433641975308636</v>
      </c>
      <c r="E46" s="34" t="s">
        <v>66</v>
      </c>
      <c r="F46" s="34" t="s">
        <v>18</v>
      </c>
      <c r="G46" s="31" t="s">
        <v>16</v>
      </c>
      <c r="H46" s="31" t="s">
        <v>23</v>
      </c>
      <c r="I46" s="35">
        <v>1983</v>
      </c>
    </row>
    <row r="47" spans="1:9" s="36" customFormat="1" ht="11.25">
      <c r="A47" s="31">
        <v>42</v>
      </c>
      <c r="B47" s="32">
        <v>0.010312499999999947</v>
      </c>
      <c r="C47" s="33">
        <v>12.121212121212183</v>
      </c>
      <c r="D47" s="32">
        <v>0.0034374999999999822</v>
      </c>
      <c r="E47" s="34" t="s">
        <v>67</v>
      </c>
      <c r="F47" s="34" t="s">
        <v>18</v>
      </c>
      <c r="G47" s="31" t="s">
        <v>12</v>
      </c>
      <c r="H47" s="31" t="s">
        <v>23</v>
      </c>
      <c r="I47" s="35">
        <v>2007</v>
      </c>
    </row>
    <row r="48" spans="1:9" s="36" customFormat="1" ht="11.25">
      <c r="A48" s="31">
        <v>43</v>
      </c>
      <c r="B48" s="32">
        <v>0.010335648148148135</v>
      </c>
      <c r="C48" s="33">
        <v>12.094064949608075</v>
      </c>
      <c r="D48" s="32">
        <v>0.003445216049382712</v>
      </c>
      <c r="E48" s="34" t="s">
        <v>68</v>
      </c>
      <c r="F48" s="34" t="s">
        <v>18</v>
      </c>
      <c r="G48" s="31" t="s">
        <v>12</v>
      </c>
      <c r="H48" s="31" t="s">
        <v>23</v>
      </c>
      <c r="I48" s="35">
        <v>2007</v>
      </c>
    </row>
    <row r="49" spans="1:9" s="36" customFormat="1" ht="11.25">
      <c r="A49" s="31">
        <v>44</v>
      </c>
      <c r="B49" s="32">
        <v>0.010347222222222174</v>
      </c>
      <c r="C49" s="33">
        <v>12.080536912751732</v>
      </c>
      <c r="D49" s="32">
        <v>0.003449074074074058</v>
      </c>
      <c r="E49" s="34" t="s">
        <v>69</v>
      </c>
      <c r="F49" s="34" t="s">
        <v>18</v>
      </c>
      <c r="G49" s="31" t="s">
        <v>12</v>
      </c>
      <c r="H49" s="31" t="s">
        <v>13</v>
      </c>
      <c r="I49" s="35">
        <v>2011</v>
      </c>
    </row>
    <row r="50" spans="1:9" s="36" customFormat="1" ht="11.25">
      <c r="A50" s="31">
        <v>45</v>
      </c>
      <c r="B50" s="32">
        <v>0.01042824074074078</v>
      </c>
      <c r="C50" s="33">
        <v>11.9866814650388</v>
      </c>
      <c r="D50" s="32">
        <v>0.003476080246913593</v>
      </c>
      <c r="E50" s="34" t="s">
        <v>70</v>
      </c>
      <c r="F50" s="34" t="s">
        <v>71</v>
      </c>
      <c r="G50" s="31" t="s">
        <v>12</v>
      </c>
      <c r="H50" s="31" t="s">
        <v>13</v>
      </c>
      <c r="I50" s="35">
        <v>1988</v>
      </c>
    </row>
    <row r="51" spans="1:9" s="36" customFormat="1" ht="11.25">
      <c r="A51" s="31">
        <v>46</v>
      </c>
      <c r="B51" s="32">
        <v>0.010462962962963007</v>
      </c>
      <c r="C51" s="33">
        <v>11.946902654867205</v>
      </c>
      <c r="D51" s="32">
        <v>0.003487654320987669</v>
      </c>
      <c r="E51" s="34" t="s">
        <v>72</v>
      </c>
      <c r="F51" s="34" t="s">
        <v>18</v>
      </c>
      <c r="G51" s="31" t="s">
        <v>12</v>
      </c>
      <c r="H51" s="31" t="s">
        <v>13</v>
      </c>
      <c r="I51" s="35">
        <v>2006</v>
      </c>
    </row>
    <row r="52" spans="1:9" s="36" customFormat="1" ht="11.25">
      <c r="A52" s="31">
        <v>47</v>
      </c>
      <c r="B52" s="32">
        <v>0.010509259259259274</v>
      </c>
      <c r="C52" s="33">
        <v>11.894273127753287</v>
      </c>
      <c r="D52" s="32">
        <v>0.003503086419753091</v>
      </c>
      <c r="E52" s="34" t="s">
        <v>73</v>
      </c>
      <c r="F52" s="34" t="s">
        <v>18</v>
      </c>
      <c r="G52" s="31" t="s">
        <v>12</v>
      </c>
      <c r="H52" s="31" t="s">
        <v>23</v>
      </c>
      <c r="I52" s="35">
        <v>2010</v>
      </c>
    </row>
    <row r="53" spans="1:9" s="36" customFormat="1" ht="11.25">
      <c r="A53" s="31">
        <v>48</v>
      </c>
      <c r="B53" s="32">
        <v>0.010543981481481501</v>
      </c>
      <c r="C53" s="33">
        <v>11.855104281009856</v>
      </c>
      <c r="D53" s="32">
        <v>0.0035146604938271673</v>
      </c>
      <c r="E53" s="34" t="s">
        <v>74</v>
      </c>
      <c r="F53" s="34" t="s">
        <v>18</v>
      </c>
      <c r="G53" s="31" t="s">
        <v>16</v>
      </c>
      <c r="H53" s="31" t="s">
        <v>23</v>
      </c>
      <c r="I53" s="35">
        <v>1983</v>
      </c>
    </row>
    <row r="54" spans="1:9" s="36" customFormat="1" ht="11.25">
      <c r="A54" s="31">
        <v>49</v>
      </c>
      <c r="B54" s="32">
        <v>0.010590277777777768</v>
      </c>
      <c r="C54" s="33">
        <v>11.8032786885246</v>
      </c>
      <c r="D54" s="32">
        <v>0.0035300925925925894</v>
      </c>
      <c r="E54" s="34" t="s">
        <v>75</v>
      </c>
      <c r="F54" s="34" t="s">
        <v>18</v>
      </c>
      <c r="G54" s="31" t="s">
        <v>12</v>
      </c>
      <c r="H54" s="31" t="s">
        <v>13</v>
      </c>
      <c r="I54" s="35">
        <v>1981</v>
      </c>
    </row>
    <row r="55" spans="1:9" s="36" customFormat="1" ht="11.25">
      <c r="A55" s="31">
        <v>50</v>
      </c>
      <c r="B55" s="32">
        <v>0.010624999999999996</v>
      </c>
      <c r="C55" s="33">
        <v>11.764705882352946</v>
      </c>
      <c r="D55" s="32">
        <v>0.003541666666666665</v>
      </c>
      <c r="E55" s="34" t="s">
        <v>76</v>
      </c>
      <c r="F55" s="34" t="s">
        <v>25</v>
      </c>
      <c r="G55" s="31" t="s">
        <v>12</v>
      </c>
      <c r="H55" s="31" t="s">
        <v>13</v>
      </c>
      <c r="I55" s="35">
        <v>2009</v>
      </c>
    </row>
    <row r="56" spans="1:9" s="36" customFormat="1" ht="11.25">
      <c r="A56" s="31">
        <v>51</v>
      </c>
      <c r="B56" s="32">
        <v>0.010636574074074034</v>
      </c>
      <c r="C56" s="33">
        <v>11.751904243743242</v>
      </c>
      <c r="D56" s="32">
        <v>0.0035455246913580116</v>
      </c>
      <c r="E56" s="34" t="s">
        <v>77</v>
      </c>
      <c r="F56" s="34" t="s">
        <v>25</v>
      </c>
      <c r="G56" s="31" t="s">
        <v>16</v>
      </c>
      <c r="H56" s="31" t="s">
        <v>13</v>
      </c>
      <c r="I56" s="35">
        <v>1977</v>
      </c>
    </row>
    <row r="57" spans="1:9" s="36" customFormat="1" ht="11.25">
      <c r="A57" s="31">
        <v>52</v>
      </c>
      <c r="B57" s="32">
        <v>0.01085648148148144</v>
      </c>
      <c r="C57" s="33">
        <v>11.513859275053349</v>
      </c>
      <c r="D57" s="32">
        <v>0.003618827160493813</v>
      </c>
      <c r="E57" s="34" t="s">
        <v>78</v>
      </c>
      <c r="F57" s="34" t="s">
        <v>18</v>
      </c>
      <c r="G57" s="31" t="s">
        <v>12</v>
      </c>
      <c r="H57" s="31" t="s">
        <v>23</v>
      </c>
      <c r="I57" s="35">
        <v>2008</v>
      </c>
    </row>
    <row r="58" spans="1:9" s="36" customFormat="1" ht="11.25">
      <c r="A58" s="31">
        <v>53</v>
      </c>
      <c r="B58" s="32">
        <v>0.01099537037037035</v>
      </c>
      <c r="C58" s="33">
        <v>11.3684210526316</v>
      </c>
      <c r="D58" s="32">
        <v>0.0036651234567901167</v>
      </c>
      <c r="E58" s="34" t="s">
        <v>79</v>
      </c>
      <c r="F58" s="34" t="s">
        <v>18</v>
      </c>
      <c r="G58" s="31" t="s">
        <v>12</v>
      </c>
      <c r="H58" s="31" t="s">
        <v>23</v>
      </c>
      <c r="I58" s="35">
        <v>2009</v>
      </c>
    </row>
    <row r="59" spans="1:9" s="36" customFormat="1" ht="11.25">
      <c r="A59" s="31">
        <v>54</v>
      </c>
      <c r="B59" s="32">
        <v>0.011018518518518539</v>
      </c>
      <c r="C59" s="33">
        <v>11.344537815126028</v>
      </c>
      <c r="D59" s="32">
        <v>0.003672839506172846</v>
      </c>
      <c r="E59" s="34" t="s">
        <v>80</v>
      </c>
      <c r="F59" s="34" t="s">
        <v>25</v>
      </c>
      <c r="G59" s="31" t="s">
        <v>12</v>
      </c>
      <c r="H59" s="31" t="s">
        <v>23</v>
      </c>
      <c r="I59" s="35">
        <v>2010</v>
      </c>
    </row>
    <row r="60" spans="1:9" s="36" customFormat="1" ht="11.25">
      <c r="A60" s="31">
        <v>55</v>
      </c>
      <c r="B60" s="32">
        <v>0.011087962962962994</v>
      </c>
      <c r="C60" s="33">
        <v>11.273486430062599</v>
      </c>
      <c r="D60" s="32">
        <v>0.003695987654320998</v>
      </c>
      <c r="E60" s="34" t="s">
        <v>81</v>
      </c>
      <c r="F60" s="34" t="s">
        <v>18</v>
      </c>
      <c r="G60" s="31" t="s">
        <v>12</v>
      </c>
      <c r="H60" s="31" t="s">
        <v>23</v>
      </c>
      <c r="I60" s="35">
        <v>2005</v>
      </c>
    </row>
    <row r="61" spans="1:9" s="36" customFormat="1" ht="11.25">
      <c r="A61" s="31">
        <v>56</v>
      </c>
      <c r="B61" s="32">
        <v>0.011099537037037033</v>
      </c>
      <c r="C61" s="33">
        <v>11.26173096976017</v>
      </c>
      <c r="D61" s="32">
        <v>0.0036998456790123444</v>
      </c>
      <c r="E61" s="34" t="s">
        <v>82</v>
      </c>
      <c r="F61" s="34" t="s">
        <v>18</v>
      </c>
      <c r="G61" s="31" t="s">
        <v>12</v>
      </c>
      <c r="H61" s="31" t="s">
        <v>13</v>
      </c>
      <c r="I61" s="35">
        <v>2008</v>
      </c>
    </row>
    <row r="62" spans="1:9" s="36" customFormat="1" ht="11.25">
      <c r="A62" s="31">
        <v>57</v>
      </c>
      <c r="B62" s="32">
        <v>0.011122685185185222</v>
      </c>
      <c r="C62" s="33">
        <v>11.238293444328786</v>
      </c>
      <c r="D62" s="32">
        <v>0.0037075617283950737</v>
      </c>
      <c r="E62" s="34" t="s">
        <v>83</v>
      </c>
      <c r="F62" s="34" t="s">
        <v>18</v>
      </c>
      <c r="G62" s="31" t="s">
        <v>12</v>
      </c>
      <c r="H62" s="31" t="s">
        <v>13</v>
      </c>
      <c r="I62" s="35">
        <v>2007</v>
      </c>
    </row>
    <row r="63" spans="1:9" s="36" customFormat="1" ht="11.25">
      <c r="A63" s="31">
        <v>58</v>
      </c>
      <c r="B63" s="32">
        <v>0.0111458333333333</v>
      </c>
      <c r="C63" s="33">
        <v>11.21495327102807</v>
      </c>
      <c r="D63" s="32">
        <v>0.0037152777777777666</v>
      </c>
      <c r="E63" s="34" t="s">
        <v>84</v>
      </c>
      <c r="F63" s="34" t="s">
        <v>18</v>
      </c>
      <c r="G63" s="31" t="s">
        <v>12</v>
      </c>
      <c r="H63" s="31" t="s">
        <v>23</v>
      </c>
      <c r="I63" s="35">
        <v>2009</v>
      </c>
    </row>
    <row r="64" spans="1:9" s="36" customFormat="1" ht="11.25">
      <c r="A64" s="31">
        <v>59</v>
      </c>
      <c r="B64" s="32">
        <v>0.01115740740740745</v>
      </c>
      <c r="C64" s="33">
        <v>11.203319502074645</v>
      </c>
      <c r="D64" s="32">
        <v>0.00371913580246915</v>
      </c>
      <c r="E64" s="34" t="s">
        <v>85</v>
      </c>
      <c r="F64" s="34" t="s">
        <v>18</v>
      </c>
      <c r="G64" s="31" t="s">
        <v>12</v>
      </c>
      <c r="H64" s="31" t="s">
        <v>23</v>
      </c>
      <c r="I64" s="35">
        <v>2009</v>
      </c>
    </row>
    <row r="65" spans="1:9" s="36" customFormat="1" ht="11.25">
      <c r="A65" s="31">
        <v>60</v>
      </c>
      <c r="B65" s="32">
        <v>0.011168981481481488</v>
      </c>
      <c r="C65" s="33">
        <v>11.191709844559579</v>
      </c>
      <c r="D65" s="32">
        <v>0.003722993827160496</v>
      </c>
      <c r="E65" s="34" t="s">
        <v>86</v>
      </c>
      <c r="F65" s="34" t="s">
        <v>18</v>
      </c>
      <c r="G65" s="31" t="s">
        <v>12</v>
      </c>
      <c r="H65" s="31" t="s">
        <v>23</v>
      </c>
      <c r="I65" s="35">
        <v>2011</v>
      </c>
    </row>
    <row r="66" spans="1:9" s="36" customFormat="1" ht="11.25">
      <c r="A66" s="31">
        <v>61</v>
      </c>
      <c r="B66" s="32">
        <v>0.011180555555555527</v>
      </c>
      <c r="C66" s="33">
        <v>11.180124223602512</v>
      </c>
      <c r="D66" s="32">
        <v>0.0037268518518518423</v>
      </c>
      <c r="E66" s="34" t="s">
        <v>87</v>
      </c>
      <c r="F66" s="34" t="s">
        <v>88</v>
      </c>
      <c r="G66" s="31" t="s">
        <v>16</v>
      </c>
      <c r="H66" s="31" t="s">
        <v>13</v>
      </c>
      <c r="I66" s="35">
        <v>1955</v>
      </c>
    </row>
    <row r="67" spans="1:9" s="36" customFormat="1" ht="11.25">
      <c r="A67" s="31">
        <v>62</v>
      </c>
      <c r="B67" s="32">
        <v>0.011192129629629677</v>
      </c>
      <c r="C67" s="33">
        <v>11.168562564632838</v>
      </c>
      <c r="D67" s="32">
        <v>0.0037307098765432256</v>
      </c>
      <c r="E67" s="34" t="s">
        <v>89</v>
      </c>
      <c r="F67" s="34" t="s">
        <v>18</v>
      </c>
      <c r="G67" s="31" t="s">
        <v>12</v>
      </c>
      <c r="H67" s="31" t="s">
        <v>23</v>
      </c>
      <c r="I67" s="35">
        <v>2008</v>
      </c>
    </row>
    <row r="68" spans="1:9" s="36" customFormat="1" ht="11.25">
      <c r="A68" s="31">
        <v>63</v>
      </c>
      <c r="B68" s="32">
        <v>0.011203703703703716</v>
      </c>
      <c r="C68" s="33">
        <v>11.157024793388416</v>
      </c>
      <c r="D68" s="32">
        <v>0.003734567901234572</v>
      </c>
      <c r="E68" s="34" t="s">
        <v>90</v>
      </c>
      <c r="F68" s="34" t="s">
        <v>91</v>
      </c>
      <c r="G68" s="31" t="s">
        <v>12</v>
      </c>
      <c r="H68" s="31" t="s">
        <v>23</v>
      </c>
      <c r="I68" s="35">
        <v>2008</v>
      </c>
    </row>
    <row r="69" spans="1:9" s="36" customFormat="1" ht="11.25">
      <c r="A69" s="31">
        <v>64</v>
      </c>
      <c r="B69" s="32">
        <v>0.011331018518518476</v>
      </c>
      <c r="C69" s="33">
        <v>11.031664964249275</v>
      </c>
      <c r="D69" s="32">
        <v>0.003777006172839492</v>
      </c>
      <c r="E69" s="34" t="s">
        <v>92</v>
      </c>
      <c r="F69" s="34" t="s">
        <v>25</v>
      </c>
      <c r="G69" s="31" t="s">
        <v>12</v>
      </c>
      <c r="H69" s="31" t="s">
        <v>23</v>
      </c>
      <c r="I69" s="35">
        <v>2008</v>
      </c>
    </row>
    <row r="70" spans="1:9" s="36" customFormat="1" ht="11.25">
      <c r="A70" s="31">
        <v>65</v>
      </c>
      <c r="B70" s="32">
        <v>0.01144675925925931</v>
      </c>
      <c r="C70" s="33">
        <v>10.920121334681447</v>
      </c>
      <c r="D70" s="32">
        <v>0.003815586419753103</v>
      </c>
      <c r="E70" s="34" t="s">
        <v>93</v>
      </c>
      <c r="F70" s="34" t="s">
        <v>18</v>
      </c>
      <c r="G70" s="31" t="s">
        <v>12</v>
      </c>
      <c r="H70" s="31" t="s">
        <v>13</v>
      </c>
      <c r="I70" s="35">
        <v>2007</v>
      </c>
    </row>
    <row r="71" spans="1:9" s="36" customFormat="1" ht="11.25">
      <c r="A71" s="31">
        <v>66</v>
      </c>
      <c r="B71" s="32">
        <v>0.011504629629629615</v>
      </c>
      <c r="C71" s="33">
        <v>10.865191146881301</v>
      </c>
      <c r="D71" s="32">
        <v>0.0038348765432098717</v>
      </c>
      <c r="E71" s="34" t="s">
        <v>94</v>
      </c>
      <c r="F71" s="34" t="s">
        <v>18</v>
      </c>
      <c r="G71" s="31" t="s">
        <v>12</v>
      </c>
      <c r="H71" s="31" t="s">
        <v>23</v>
      </c>
      <c r="I71" s="35">
        <v>2009</v>
      </c>
    </row>
    <row r="72" spans="1:9" s="36" customFormat="1" ht="11.25">
      <c r="A72" s="31">
        <v>67</v>
      </c>
      <c r="B72" s="32">
        <v>0.011562500000000031</v>
      </c>
      <c r="C72" s="33">
        <v>10.810810810810782</v>
      </c>
      <c r="D72" s="32">
        <v>0.003854166666666677</v>
      </c>
      <c r="E72" s="34" t="s">
        <v>95</v>
      </c>
      <c r="F72" s="34" t="s">
        <v>18</v>
      </c>
      <c r="G72" s="31" t="s">
        <v>12</v>
      </c>
      <c r="H72" s="31" t="s">
        <v>23</v>
      </c>
      <c r="I72" s="35">
        <v>2007</v>
      </c>
    </row>
    <row r="73" spans="1:9" s="36" customFormat="1" ht="11.25">
      <c r="A73" s="31">
        <v>68</v>
      </c>
      <c r="B73" s="32">
        <v>0.011597222222222259</v>
      </c>
      <c r="C73" s="33">
        <v>10.77844311377242</v>
      </c>
      <c r="D73" s="32">
        <v>0.003865740740740753</v>
      </c>
      <c r="E73" s="34" t="s">
        <v>96</v>
      </c>
      <c r="F73" s="34" t="s">
        <v>18</v>
      </c>
      <c r="G73" s="31" t="s">
        <v>12</v>
      </c>
      <c r="H73" s="31" t="s">
        <v>23</v>
      </c>
      <c r="I73" s="35">
        <v>2009</v>
      </c>
    </row>
    <row r="74" spans="1:9" s="36" customFormat="1" ht="11.25">
      <c r="A74" s="31">
        <v>69</v>
      </c>
      <c r="B74" s="32">
        <v>0.011608796296296298</v>
      </c>
      <c r="C74" s="33">
        <v>10.767696909272182</v>
      </c>
      <c r="D74" s="32">
        <v>0.0038695987654320993</v>
      </c>
      <c r="E74" s="34" t="s">
        <v>97</v>
      </c>
      <c r="F74" s="34" t="s">
        <v>18</v>
      </c>
      <c r="G74" s="31" t="s">
        <v>12</v>
      </c>
      <c r="H74" s="31" t="s">
        <v>23</v>
      </c>
      <c r="I74" s="35">
        <v>2010</v>
      </c>
    </row>
    <row r="75" spans="1:9" s="36" customFormat="1" ht="11.25">
      <c r="A75" s="31">
        <v>70</v>
      </c>
      <c r="B75" s="32">
        <v>0.011631944444444486</v>
      </c>
      <c r="C75" s="33">
        <v>10.746268656716378</v>
      </c>
      <c r="D75" s="32">
        <v>0.0038773148148148287</v>
      </c>
      <c r="E75" s="34" t="s">
        <v>98</v>
      </c>
      <c r="F75" s="34" t="s">
        <v>18</v>
      </c>
      <c r="G75" s="31" t="s">
        <v>16</v>
      </c>
      <c r="H75" s="31" t="s">
        <v>13</v>
      </c>
      <c r="I75" s="35">
        <v>1978</v>
      </c>
    </row>
    <row r="76" spans="1:9" s="36" customFormat="1" ht="11.25">
      <c r="A76" s="31">
        <v>71</v>
      </c>
      <c r="B76" s="32">
        <v>0.011655092592592564</v>
      </c>
      <c r="C76" s="33">
        <v>10.72492552135057</v>
      </c>
      <c r="D76" s="32">
        <v>0.0038850308641975215</v>
      </c>
      <c r="E76" s="34" t="s">
        <v>99</v>
      </c>
      <c r="F76" s="34" t="s">
        <v>18</v>
      </c>
      <c r="G76" s="31" t="s">
        <v>12</v>
      </c>
      <c r="H76" s="31" t="s">
        <v>23</v>
      </c>
      <c r="I76" s="35">
        <v>2011</v>
      </c>
    </row>
    <row r="77" spans="1:9" s="36" customFormat="1" ht="11.25">
      <c r="A77" s="31">
        <v>72</v>
      </c>
      <c r="B77" s="32">
        <v>0.011666666666666714</v>
      </c>
      <c r="C77" s="33">
        <v>10.71428571428567</v>
      </c>
      <c r="D77" s="32">
        <v>0.003888888888888905</v>
      </c>
      <c r="E77" s="34" t="s">
        <v>100</v>
      </c>
      <c r="F77" s="34" t="s">
        <v>18</v>
      </c>
      <c r="G77" s="31" t="s">
        <v>16</v>
      </c>
      <c r="H77" s="31" t="s">
        <v>13</v>
      </c>
      <c r="I77" s="35">
        <v>1977</v>
      </c>
    </row>
    <row r="78" spans="1:9" s="36" customFormat="1" ht="11.25">
      <c r="A78" s="31">
        <v>73</v>
      </c>
      <c r="B78" s="32">
        <v>0.011689814814814792</v>
      </c>
      <c r="C78" s="33">
        <v>10.693069306930713</v>
      </c>
      <c r="D78" s="32">
        <v>0.0038966049382715973</v>
      </c>
      <c r="E78" s="34" t="s">
        <v>101</v>
      </c>
      <c r="F78" s="34" t="s">
        <v>18</v>
      </c>
      <c r="G78" s="31" t="s">
        <v>16</v>
      </c>
      <c r="H78" s="31" t="s">
        <v>23</v>
      </c>
      <c r="I78" s="35">
        <v>1979</v>
      </c>
    </row>
    <row r="79" spans="1:9" s="36" customFormat="1" ht="11.25">
      <c r="A79" s="31">
        <v>74</v>
      </c>
      <c r="B79" s="32">
        <v>0.011701388888888942</v>
      </c>
      <c r="C79" s="33">
        <v>10.682492581602325</v>
      </c>
      <c r="D79" s="32">
        <v>0.0039004629629629806</v>
      </c>
      <c r="E79" s="34" t="s">
        <v>102</v>
      </c>
      <c r="F79" s="34" t="s">
        <v>34</v>
      </c>
      <c r="G79" s="31" t="s">
        <v>16</v>
      </c>
      <c r="H79" s="31" t="s">
        <v>23</v>
      </c>
      <c r="I79" s="35">
        <v>1984</v>
      </c>
    </row>
    <row r="80" spans="1:9" s="36" customFormat="1" ht="11.25">
      <c r="A80" s="31">
        <v>75</v>
      </c>
      <c r="B80" s="32">
        <v>0.01171296296296298</v>
      </c>
      <c r="C80" s="33">
        <v>10.671936758893263</v>
      </c>
      <c r="D80" s="32">
        <v>0.003904320987654327</v>
      </c>
      <c r="E80" s="34" t="s">
        <v>103</v>
      </c>
      <c r="F80" s="34" t="s">
        <v>18</v>
      </c>
      <c r="G80" s="31" t="s">
        <v>12</v>
      </c>
      <c r="H80" s="31" t="s">
        <v>23</v>
      </c>
      <c r="I80" s="35">
        <v>1986</v>
      </c>
    </row>
    <row r="81" spans="1:9" s="36" customFormat="1" ht="11.25">
      <c r="A81" s="31">
        <v>76</v>
      </c>
      <c r="B81" s="32">
        <v>0.011736111111111058</v>
      </c>
      <c r="C81" s="33">
        <v>10.650887573964544</v>
      </c>
      <c r="D81" s="32">
        <v>0.0039120370370370194</v>
      </c>
      <c r="E81" s="34" t="s">
        <v>104</v>
      </c>
      <c r="F81" s="34" t="s">
        <v>18</v>
      </c>
      <c r="G81" s="31" t="s">
        <v>12</v>
      </c>
      <c r="H81" s="31" t="s">
        <v>13</v>
      </c>
      <c r="I81" s="35">
        <v>1983</v>
      </c>
    </row>
    <row r="82" spans="1:9" s="36" customFormat="1" ht="11.25">
      <c r="A82" s="31">
        <v>77</v>
      </c>
      <c r="B82" s="32">
        <v>0.011840277777777741</v>
      </c>
      <c r="C82" s="33">
        <v>10.55718475073317</v>
      </c>
      <c r="D82" s="32">
        <v>0.003946759259259247</v>
      </c>
      <c r="E82" s="34" t="s">
        <v>105</v>
      </c>
      <c r="F82" s="34" t="s">
        <v>106</v>
      </c>
      <c r="G82" s="31" t="s">
        <v>16</v>
      </c>
      <c r="H82" s="31" t="s">
        <v>13</v>
      </c>
      <c r="I82" s="35">
        <v>1948</v>
      </c>
    </row>
    <row r="83" spans="1:9" s="36" customFormat="1" ht="11.25">
      <c r="A83" s="31">
        <v>78</v>
      </c>
      <c r="B83" s="32">
        <v>0.012407407407407423</v>
      </c>
      <c r="C83" s="33">
        <v>10.074626865671629</v>
      </c>
      <c r="D83" s="32">
        <v>0.0041358024691358075</v>
      </c>
      <c r="E83" s="34" t="s">
        <v>107</v>
      </c>
      <c r="F83" s="34" t="s">
        <v>18</v>
      </c>
      <c r="G83" s="31" t="s">
        <v>12</v>
      </c>
      <c r="H83" s="31" t="s">
        <v>23</v>
      </c>
      <c r="I83" s="35">
        <v>2010</v>
      </c>
    </row>
    <row r="84" spans="1:9" s="36" customFormat="1" ht="11.25">
      <c r="A84" s="31">
        <v>79</v>
      </c>
      <c r="B84" s="32">
        <v>0.012974537037036993</v>
      </c>
      <c r="C84" s="33">
        <v>9.634255129348828</v>
      </c>
      <c r="D84" s="32">
        <v>0.004324845679012331</v>
      </c>
      <c r="E84" s="34" t="s">
        <v>108</v>
      </c>
      <c r="F84" s="34" t="s">
        <v>109</v>
      </c>
      <c r="G84" s="31" t="s">
        <v>12</v>
      </c>
      <c r="H84" s="31" t="s">
        <v>23</v>
      </c>
      <c r="I84" s="35">
        <v>1996</v>
      </c>
    </row>
    <row r="85" spans="1:9" s="36" customFormat="1" ht="11.25">
      <c r="A85" s="31">
        <v>80</v>
      </c>
      <c r="B85" s="32">
        <v>0.013483796296296258</v>
      </c>
      <c r="C85" s="33">
        <v>9.270386266094446</v>
      </c>
      <c r="D85" s="32">
        <v>0.004494598765432086</v>
      </c>
      <c r="E85" s="34" t="s">
        <v>110</v>
      </c>
      <c r="F85" s="34" t="s">
        <v>18</v>
      </c>
      <c r="G85" s="31" t="s">
        <v>16</v>
      </c>
      <c r="H85" s="31" t="s">
        <v>13</v>
      </c>
      <c r="I85" s="35">
        <v>1975</v>
      </c>
    </row>
    <row r="86" spans="1:9" s="36" customFormat="1" ht="11.25">
      <c r="A86" s="31">
        <v>81</v>
      </c>
      <c r="B86" s="32">
        <v>0.013703703703703662</v>
      </c>
      <c r="C86" s="33">
        <v>9.12162162162165</v>
      </c>
      <c r="D86" s="32">
        <v>0.004567901234567888</v>
      </c>
      <c r="E86" s="34" t="s">
        <v>111</v>
      </c>
      <c r="F86" s="34" t="s">
        <v>20</v>
      </c>
      <c r="G86" s="31" t="s">
        <v>16</v>
      </c>
      <c r="H86" s="31" t="s">
        <v>23</v>
      </c>
      <c r="I86" s="35">
        <v>1968</v>
      </c>
    </row>
    <row r="87" spans="1:9" s="36" customFormat="1" ht="11.25">
      <c r="A87" s="31"/>
      <c r="B87" s="32"/>
      <c r="C87" s="33"/>
      <c r="D87" s="32"/>
      <c r="E87" s="34"/>
      <c r="F87" s="34"/>
      <c r="G87" s="31"/>
      <c r="H87" s="31"/>
      <c r="I87" s="35"/>
    </row>
    <row r="88" spans="1:9" s="36" customFormat="1" ht="11.25">
      <c r="A88" s="31"/>
      <c r="B88" s="32"/>
      <c r="C88" s="33"/>
      <c r="D88" s="32"/>
      <c r="E88" s="34"/>
      <c r="F88" s="34"/>
      <c r="G88" s="31"/>
      <c r="H88" s="31"/>
      <c r="I88" s="35"/>
    </row>
    <row r="89" spans="1:9" s="36" customFormat="1" ht="11.25">
      <c r="A89" s="31"/>
      <c r="B89" s="32"/>
      <c r="C89" s="33"/>
      <c r="D89" s="32"/>
      <c r="E89" s="34"/>
      <c r="F89" s="34"/>
      <c r="G89" s="31"/>
      <c r="H89" s="31"/>
      <c r="I89" s="35"/>
    </row>
    <row r="90" spans="1:9" s="36" customFormat="1" ht="11.25">
      <c r="A90" s="31"/>
      <c r="B90" s="32"/>
      <c r="C90" s="33"/>
      <c r="D90" s="32"/>
      <c r="E90" s="34"/>
      <c r="F90" s="34"/>
      <c r="G90" s="31"/>
      <c r="H90" s="31"/>
      <c r="I90" s="35"/>
    </row>
    <row r="91" spans="1:9" s="36" customFormat="1" ht="11.25">
      <c r="A91" s="31"/>
      <c r="B91" s="32"/>
      <c r="C91" s="33"/>
      <c r="D91" s="32"/>
      <c r="E91" s="34"/>
      <c r="F91" s="34"/>
      <c r="G91" s="31"/>
      <c r="H91" s="31"/>
      <c r="I91" s="35"/>
    </row>
    <row r="92" spans="1:9" s="36" customFormat="1" ht="11.25">
      <c r="A92" s="31"/>
      <c r="B92" s="32"/>
      <c r="C92" s="33"/>
      <c r="D92" s="32"/>
      <c r="E92" s="34"/>
      <c r="F92" s="34"/>
      <c r="G92" s="31"/>
      <c r="H92" s="31"/>
      <c r="I92" s="35"/>
    </row>
    <row r="93" spans="1:9" s="36" customFormat="1" ht="11.25">
      <c r="A93" s="31"/>
      <c r="B93" s="32"/>
      <c r="C93" s="33"/>
      <c r="D93" s="32"/>
      <c r="E93" s="34"/>
      <c r="F93" s="34"/>
      <c r="G93" s="31"/>
      <c r="H93" s="31"/>
      <c r="I93" s="35"/>
    </row>
    <row r="94" spans="1:9" s="36" customFormat="1" ht="11.25">
      <c r="A94" s="31"/>
      <c r="B94" s="32"/>
      <c r="C94" s="33"/>
      <c r="D94" s="32"/>
      <c r="E94" s="34"/>
      <c r="F94" s="34"/>
      <c r="G94" s="31"/>
      <c r="H94" s="31"/>
      <c r="I94" s="35"/>
    </row>
    <row r="95" spans="1:9" s="36" customFormat="1" ht="11.25">
      <c r="A95" s="31"/>
      <c r="B95" s="32"/>
      <c r="C95" s="33"/>
      <c r="D95" s="32"/>
      <c r="E95" s="34"/>
      <c r="F95" s="34"/>
      <c r="G95" s="31"/>
      <c r="H95" s="31"/>
      <c r="I95" s="35"/>
    </row>
    <row r="96" spans="1:9" s="36" customFormat="1" ht="11.25">
      <c r="A96" s="31"/>
      <c r="B96" s="32"/>
      <c r="C96" s="33"/>
      <c r="D96" s="32"/>
      <c r="E96" s="34"/>
      <c r="F96" s="34"/>
      <c r="G96" s="31"/>
      <c r="H96" s="31"/>
      <c r="I96" s="35"/>
    </row>
    <row r="97" spans="1:9" s="36" customFormat="1" ht="11.25">
      <c r="A97" s="31"/>
      <c r="B97" s="32"/>
      <c r="C97" s="33"/>
      <c r="D97" s="32"/>
      <c r="E97" s="34"/>
      <c r="F97" s="34"/>
      <c r="G97" s="31"/>
      <c r="H97" s="31"/>
      <c r="I97" s="35"/>
    </row>
    <row r="98" spans="1:9" s="36" customFormat="1" ht="11.25">
      <c r="A98" s="31"/>
      <c r="B98" s="32"/>
      <c r="C98" s="33"/>
      <c r="D98" s="32"/>
      <c r="E98" s="34"/>
      <c r="F98" s="34"/>
      <c r="G98" s="31"/>
      <c r="H98" s="31"/>
      <c r="I98" s="35"/>
    </row>
    <row r="99" spans="1:9" s="36" customFormat="1" ht="11.25">
      <c r="A99" s="31"/>
      <c r="B99" s="32"/>
      <c r="C99" s="33"/>
      <c r="D99" s="32"/>
      <c r="E99" s="34"/>
      <c r="F99" s="34"/>
      <c r="G99" s="31"/>
      <c r="H99" s="31"/>
      <c r="I99" s="35"/>
    </row>
    <row r="100" spans="1:9" s="36" customFormat="1" ht="11.25">
      <c r="A100" s="31"/>
      <c r="B100" s="32"/>
      <c r="C100" s="33"/>
      <c r="D100" s="32"/>
      <c r="E100" s="34"/>
      <c r="F100" s="34"/>
      <c r="G100" s="31"/>
      <c r="H100" s="31"/>
      <c r="I100" s="3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7"/>
  <sheetViews>
    <sheetView showGridLines="0" workbookViewId="0" topLeftCell="A1">
      <pane ySplit="4" topLeftCell="A5" activePane="bottomLeft" state="frozen"/>
      <selection pane="topLeft" activeCell="A1" sqref="A1"/>
      <selection pane="bottomLeft" activeCell="C2" sqref="C2"/>
    </sheetView>
  </sheetViews>
  <sheetFormatPr defaultColWidth="8.00390625" defaultRowHeight="12.75"/>
  <cols>
    <col min="1" max="1" width="7.7109375" style="1" customWidth="1"/>
    <col min="2" max="2" width="9.28125" style="2" customWidth="1"/>
    <col min="3" max="3" width="7.7109375" style="3" customWidth="1"/>
    <col min="4" max="4" width="8.7109375" style="2" customWidth="1"/>
    <col min="5" max="5" width="33.7109375" style="1" customWidth="1"/>
    <col min="6" max="6" width="22.28125" style="2" customWidth="1"/>
    <col min="7" max="7" width="9.28125" style="2" customWidth="1"/>
    <col min="8" max="8" width="9.8515625" style="4" customWidth="1"/>
    <col min="9" max="9" width="10.28125" style="1" customWidth="1"/>
    <col min="10" max="16384" width="9.140625" style="5" customWidth="1"/>
  </cols>
  <sheetData>
    <row r="1" spans="1:9" s="37" customFormat="1" ht="24">
      <c r="A1" s="6">
        <f>CONCATENATE(TEXT(DEELNAME!A2,"0")," ",TEXT(DEELNAME!A1,"dd mmmm jjjj"))</f>
        <v>0</v>
      </c>
      <c r="B1" s="7"/>
      <c r="C1" s="8"/>
      <c r="D1" s="9"/>
      <c r="E1" s="10"/>
      <c r="F1" s="7"/>
      <c r="G1" s="7"/>
      <c r="H1" s="11"/>
      <c r="I1" s="9"/>
    </row>
    <row r="2" spans="1:256" ht="24">
      <c r="A2" s="12">
        <f>CONCATENATE((DEELNAME!A13)," ",TEXT(DEELNAME!C13,"0,00")," km")</f>
        <v>0</v>
      </c>
      <c r="B2" s="13"/>
      <c r="C2" s="14"/>
      <c r="D2" s="14"/>
      <c r="E2" s="15"/>
      <c r="F2" s="13"/>
      <c r="G2" s="13"/>
      <c r="H2" s="16"/>
      <c r="I2" s="17" t="s">
        <v>112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s="24" customFormat="1" ht="9.75">
      <c r="A3" s="19"/>
      <c r="B3" s="20"/>
      <c r="C3" s="21"/>
      <c r="D3" s="20"/>
      <c r="E3" s="19"/>
      <c r="F3" s="22"/>
      <c r="G3" s="19"/>
      <c r="H3" s="23"/>
      <c r="I3" s="19"/>
    </row>
    <row r="4" spans="1:9" s="30" customFormat="1" ht="11.25">
      <c r="A4" s="25" t="s">
        <v>1</v>
      </c>
      <c r="B4" s="26" t="s">
        <v>2</v>
      </c>
      <c r="C4" s="27" t="s">
        <v>3</v>
      </c>
      <c r="D4" s="26" t="s">
        <v>4</v>
      </c>
      <c r="E4" s="25" t="s">
        <v>5</v>
      </c>
      <c r="F4" s="28" t="s">
        <v>6</v>
      </c>
      <c r="G4" s="29" t="s">
        <v>7</v>
      </c>
      <c r="H4" s="26" t="s">
        <v>8</v>
      </c>
      <c r="I4" s="29" t="s">
        <v>9</v>
      </c>
    </row>
    <row r="5" spans="1:9" s="36" customFormat="1" ht="11.25">
      <c r="A5" s="31"/>
      <c r="B5" s="32"/>
      <c r="C5" s="33"/>
      <c r="D5" s="32"/>
      <c r="E5" s="34"/>
      <c r="F5" s="34"/>
      <c r="G5" s="31"/>
      <c r="H5" s="31"/>
      <c r="I5" s="35"/>
    </row>
    <row r="6" spans="1:9" s="36" customFormat="1" ht="11.25">
      <c r="A6" s="31">
        <v>1</v>
      </c>
      <c r="B6" s="32">
        <v>0.012928240740740726</v>
      </c>
      <c r="C6" s="33">
        <v>17.000895255147736</v>
      </c>
      <c r="D6" s="32">
        <v>0.0024508513252589053</v>
      </c>
      <c r="E6" s="34" t="s">
        <v>113</v>
      </c>
      <c r="F6" s="34" t="s">
        <v>114</v>
      </c>
      <c r="G6" s="31" t="s">
        <v>12</v>
      </c>
      <c r="H6" s="31" t="s">
        <v>13</v>
      </c>
      <c r="I6" s="35">
        <v>1988</v>
      </c>
    </row>
    <row r="7" spans="1:9" s="36" customFormat="1" ht="11.25">
      <c r="A7" s="31">
        <v>2</v>
      </c>
      <c r="B7" s="32">
        <v>0.012962962962962954</v>
      </c>
      <c r="C7" s="33">
        <v>16.955357142857153</v>
      </c>
      <c r="D7" s="32">
        <v>0.0024574337370545886</v>
      </c>
      <c r="E7" s="34" t="s">
        <v>115</v>
      </c>
      <c r="F7" s="34" t="s">
        <v>18</v>
      </c>
      <c r="G7" s="31" t="s">
        <v>12</v>
      </c>
      <c r="H7" s="31" t="s">
        <v>13</v>
      </c>
      <c r="I7" s="35">
        <v>1986</v>
      </c>
    </row>
    <row r="8" spans="1:9" s="36" customFormat="1" ht="11.25">
      <c r="A8" s="31">
        <v>3</v>
      </c>
      <c r="B8" s="32">
        <v>0.01303240740740741</v>
      </c>
      <c r="C8" s="33">
        <v>16.86500888099467</v>
      </c>
      <c r="D8" s="32">
        <v>0.002470598560645954</v>
      </c>
      <c r="E8" s="34" t="s">
        <v>116</v>
      </c>
      <c r="F8" s="34" t="s">
        <v>18</v>
      </c>
      <c r="G8" s="31" t="s">
        <v>12</v>
      </c>
      <c r="H8" s="31" t="s">
        <v>13</v>
      </c>
      <c r="I8" s="35">
        <v>1987</v>
      </c>
    </row>
    <row r="9" spans="1:9" s="36" customFormat="1" ht="11.25">
      <c r="A9" s="31">
        <v>4</v>
      </c>
      <c r="B9" s="32">
        <v>0.013101851851851865</v>
      </c>
      <c r="C9" s="33">
        <v>16.775618374558288</v>
      </c>
      <c r="D9" s="32">
        <v>0.0024837633842373203</v>
      </c>
      <c r="E9" s="34" t="s">
        <v>117</v>
      </c>
      <c r="F9" s="34" t="s">
        <v>52</v>
      </c>
      <c r="G9" s="31" t="s">
        <v>12</v>
      </c>
      <c r="H9" s="31" t="s">
        <v>13</v>
      </c>
      <c r="I9" s="35">
        <v>1988</v>
      </c>
    </row>
    <row r="10" spans="1:9" s="36" customFormat="1" ht="11.25">
      <c r="A10" s="31">
        <v>5</v>
      </c>
      <c r="B10" s="32">
        <v>0.013391203703703614</v>
      </c>
      <c r="C10" s="33">
        <v>16.413137424373488</v>
      </c>
      <c r="D10" s="32">
        <v>0.0025386168158679835</v>
      </c>
      <c r="E10" s="34" t="s">
        <v>118</v>
      </c>
      <c r="F10" s="34" t="s">
        <v>91</v>
      </c>
      <c r="G10" s="31" t="s">
        <v>16</v>
      </c>
      <c r="H10" s="31" t="s">
        <v>13</v>
      </c>
      <c r="I10" s="35">
        <v>1978</v>
      </c>
    </row>
    <row r="11" spans="1:9" s="36" customFormat="1" ht="11.25">
      <c r="A11" s="31">
        <v>6</v>
      </c>
      <c r="B11" s="32">
        <v>0.014305555555555571</v>
      </c>
      <c r="C11" s="33">
        <v>15.364077669902894</v>
      </c>
      <c r="D11" s="32">
        <v>0.0027119536598209613</v>
      </c>
      <c r="E11" s="34" t="s">
        <v>119</v>
      </c>
      <c r="F11" s="34" t="s">
        <v>18</v>
      </c>
      <c r="G11" s="31" t="s">
        <v>12</v>
      </c>
      <c r="H11" s="31" t="s">
        <v>13</v>
      </c>
      <c r="I11" s="35">
        <v>1996</v>
      </c>
    </row>
    <row r="12" spans="1:9" s="36" customFormat="1" ht="11.25">
      <c r="A12" s="31">
        <v>7</v>
      </c>
      <c r="B12" s="32">
        <v>0.014571759259259243</v>
      </c>
      <c r="C12" s="33">
        <v>15.083399523431313</v>
      </c>
      <c r="D12" s="32">
        <v>0.0027624188169211835</v>
      </c>
      <c r="E12" s="34" t="s">
        <v>120</v>
      </c>
      <c r="F12" s="34" t="s">
        <v>121</v>
      </c>
      <c r="G12" s="31" t="s">
        <v>16</v>
      </c>
      <c r="H12" s="31" t="s">
        <v>13</v>
      </c>
      <c r="I12" s="35">
        <v>1964</v>
      </c>
    </row>
    <row r="13" spans="1:9" s="36" customFormat="1" ht="11.25">
      <c r="A13" s="31">
        <v>8</v>
      </c>
      <c r="B13" s="32">
        <v>0.014675925925925926</v>
      </c>
      <c r="C13" s="33">
        <v>14.97634069400631</v>
      </c>
      <c r="D13" s="32">
        <v>0.0027821660523082324</v>
      </c>
      <c r="E13" s="34" t="s">
        <v>122</v>
      </c>
      <c r="F13" s="34" t="s">
        <v>123</v>
      </c>
      <c r="G13" s="31" t="s">
        <v>12</v>
      </c>
      <c r="H13" s="31" t="s">
        <v>13</v>
      </c>
      <c r="I13" s="35">
        <v>1990</v>
      </c>
    </row>
    <row r="14" spans="1:9" s="36" customFormat="1" ht="11.25">
      <c r="A14" s="31">
        <v>9</v>
      </c>
      <c r="B14" s="32">
        <v>0.01489583333333333</v>
      </c>
      <c r="C14" s="33">
        <v>14.755244755244757</v>
      </c>
      <c r="D14" s="32">
        <v>0.0028238546603475507</v>
      </c>
      <c r="E14" s="34" t="s">
        <v>124</v>
      </c>
      <c r="F14" s="34" t="s">
        <v>18</v>
      </c>
      <c r="G14" s="31" t="s">
        <v>12</v>
      </c>
      <c r="H14" s="31" t="s">
        <v>13</v>
      </c>
      <c r="I14" s="35">
        <v>2006</v>
      </c>
    </row>
    <row r="15" spans="1:9" s="36" customFormat="1" ht="11.25">
      <c r="A15" s="31">
        <v>10</v>
      </c>
      <c r="B15" s="32">
        <v>0.014965277777777786</v>
      </c>
      <c r="C15" s="33">
        <v>14.68677494199535</v>
      </c>
      <c r="D15" s="32">
        <v>0.002837019483938917</v>
      </c>
      <c r="E15" s="34" t="s">
        <v>125</v>
      </c>
      <c r="F15" s="34" t="s">
        <v>114</v>
      </c>
      <c r="G15" s="31" t="s">
        <v>12</v>
      </c>
      <c r="H15" s="31" t="s">
        <v>13</v>
      </c>
      <c r="I15" s="35">
        <v>2006</v>
      </c>
    </row>
    <row r="16" spans="1:9" s="36" customFormat="1" ht="11.25">
      <c r="A16" s="31">
        <v>11</v>
      </c>
      <c r="B16" s="32">
        <v>0.015150462962962963</v>
      </c>
      <c r="C16" s="33">
        <v>14.50725744843392</v>
      </c>
      <c r="D16" s="32">
        <v>0.0028721256801825523</v>
      </c>
      <c r="E16" s="34" t="s">
        <v>126</v>
      </c>
      <c r="F16" s="34" t="s">
        <v>22</v>
      </c>
      <c r="G16" s="31" t="s">
        <v>12</v>
      </c>
      <c r="H16" s="31" t="s">
        <v>13</v>
      </c>
      <c r="I16" s="35">
        <v>2006</v>
      </c>
    </row>
    <row r="17" spans="1:9" s="36" customFormat="1" ht="11.25">
      <c r="A17" s="31">
        <v>12</v>
      </c>
      <c r="B17" s="32">
        <v>0.01519675925925923</v>
      </c>
      <c r="C17" s="33">
        <v>14.46306169078449</v>
      </c>
      <c r="D17" s="32">
        <v>0.0028809022292434557</v>
      </c>
      <c r="E17" s="34" t="s">
        <v>127</v>
      </c>
      <c r="F17" s="34" t="s">
        <v>22</v>
      </c>
      <c r="G17" s="31" t="s">
        <v>12</v>
      </c>
      <c r="H17" s="31" t="s">
        <v>23</v>
      </c>
      <c r="I17" s="35">
        <v>1994</v>
      </c>
    </row>
    <row r="18" spans="1:9" s="36" customFormat="1" ht="11.25">
      <c r="A18" s="31">
        <v>13</v>
      </c>
      <c r="B18" s="32">
        <v>0.015347222222222179</v>
      </c>
      <c r="C18" s="33">
        <v>14.321266968325832</v>
      </c>
      <c r="D18" s="32">
        <v>0.0029094260136914084</v>
      </c>
      <c r="E18" s="34" t="s">
        <v>128</v>
      </c>
      <c r="F18" s="34" t="s">
        <v>18</v>
      </c>
      <c r="G18" s="31" t="s">
        <v>12</v>
      </c>
      <c r="H18" s="31" t="s">
        <v>13</v>
      </c>
      <c r="I18" s="35">
        <v>2005</v>
      </c>
    </row>
    <row r="19" spans="1:9" s="36" customFormat="1" ht="11.25">
      <c r="A19" s="31">
        <v>14</v>
      </c>
      <c r="B19" s="32">
        <v>0.016006944444444393</v>
      </c>
      <c r="C19" s="33">
        <v>13.731019522776617</v>
      </c>
      <c r="D19" s="32">
        <v>0.003034491837809364</v>
      </c>
      <c r="E19" s="34" t="s">
        <v>129</v>
      </c>
      <c r="F19" s="34" t="s">
        <v>22</v>
      </c>
      <c r="G19" s="31" t="s">
        <v>12</v>
      </c>
      <c r="H19" s="31" t="s">
        <v>13</v>
      </c>
      <c r="I19" s="35">
        <v>1989</v>
      </c>
    </row>
    <row r="20" spans="1:9" s="36" customFormat="1" ht="11.25">
      <c r="A20" s="31">
        <v>15</v>
      </c>
      <c r="B20" s="32">
        <v>0.016307870370370292</v>
      </c>
      <c r="C20" s="33">
        <v>13.477643718949674</v>
      </c>
      <c r="D20" s="32">
        <v>0.0030915394067052688</v>
      </c>
      <c r="E20" s="34" t="s">
        <v>130</v>
      </c>
      <c r="F20" s="34" t="s">
        <v>123</v>
      </c>
      <c r="G20" s="31" t="s">
        <v>12</v>
      </c>
      <c r="H20" s="31" t="s">
        <v>13</v>
      </c>
      <c r="I20" s="35">
        <v>2001</v>
      </c>
    </row>
    <row r="21" spans="1:9" s="36" customFormat="1" ht="11.25">
      <c r="A21" s="31">
        <v>16</v>
      </c>
      <c r="B21" s="32">
        <v>0.016377314814814747</v>
      </c>
      <c r="C21" s="33">
        <v>13.4204946996467</v>
      </c>
      <c r="D21" s="32">
        <v>0.0031047042302966344</v>
      </c>
      <c r="E21" s="34" t="s">
        <v>131</v>
      </c>
      <c r="F21" s="34" t="s">
        <v>55</v>
      </c>
      <c r="G21" s="31" t="s">
        <v>12</v>
      </c>
      <c r="H21" s="31" t="s">
        <v>13</v>
      </c>
      <c r="I21" s="35">
        <v>2006</v>
      </c>
    </row>
    <row r="22" spans="1:9" s="36" customFormat="1" ht="11.25">
      <c r="A22" s="31">
        <v>17</v>
      </c>
      <c r="B22" s="32">
        <v>0.016423611111111125</v>
      </c>
      <c r="C22" s="33">
        <v>13.382663847780114</v>
      </c>
      <c r="D22" s="32">
        <v>0.003113480779357559</v>
      </c>
      <c r="E22" s="34" t="s">
        <v>132</v>
      </c>
      <c r="F22" s="34" t="s">
        <v>18</v>
      </c>
      <c r="G22" s="31" t="s">
        <v>12</v>
      </c>
      <c r="H22" s="31" t="s">
        <v>13</v>
      </c>
      <c r="I22" s="35">
        <v>2007</v>
      </c>
    </row>
    <row r="23" spans="1:9" s="36" customFormat="1" ht="11.25">
      <c r="A23" s="31">
        <v>18</v>
      </c>
      <c r="B23" s="32">
        <v>0.016446759259259203</v>
      </c>
      <c r="C23" s="33">
        <v>13.363828289936711</v>
      </c>
      <c r="D23" s="32">
        <v>0.0031178690538880005</v>
      </c>
      <c r="E23" s="34" t="s">
        <v>133</v>
      </c>
      <c r="F23" s="34" t="s">
        <v>134</v>
      </c>
      <c r="G23" s="31" t="s">
        <v>16</v>
      </c>
      <c r="H23" s="31" t="s">
        <v>23</v>
      </c>
      <c r="I23" s="35">
        <v>1977</v>
      </c>
    </row>
    <row r="24" spans="1:9" s="36" customFormat="1" ht="11.25">
      <c r="A24" s="31">
        <v>19</v>
      </c>
      <c r="B24" s="32">
        <v>0.016574074074074074</v>
      </c>
      <c r="C24" s="33">
        <v>13.26117318435754</v>
      </c>
      <c r="D24" s="32">
        <v>0.0031420045638055117</v>
      </c>
      <c r="E24" s="34" t="s">
        <v>135</v>
      </c>
      <c r="F24" s="34" t="s">
        <v>91</v>
      </c>
      <c r="G24" s="31" t="s">
        <v>12</v>
      </c>
      <c r="H24" s="31" t="s">
        <v>13</v>
      </c>
      <c r="I24" s="35">
        <v>2007</v>
      </c>
    </row>
    <row r="25" spans="1:9" s="36" customFormat="1" ht="11.25">
      <c r="A25" s="31">
        <v>20</v>
      </c>
      <c r="B25" s="32">
        <v>0.016597222222222152</v>
      </c>
      <c r="C25" s="33">
        <v>13.242677824267838</v>
      </c>
      <c r="D25" s="32">
        <v>0.003146392838335953</v>
      </c>
      <c r="E25" s="34" t="s">
        <v>136</v>
      </c>
      <c r="F25" s="34" t="s">
        <v>91</v>
      </c>
      <c r="G25" s="31" t="s">
        <v>12</v>
      </c>
      <c r="H25" s="31" t="s">
        <v>13</v>
      </c>
      <c r="I25" s="35">
        <v>2010</v>
      </c>
    </row>
    <row r="26" spans="1:9" s="36" customFormat="1" ht="11.25">
      <c r="A26" s="31">
        <v>21</v>
      </c>
      <c r="B26" s="32">
        <v>0.016608796296296302</v>
      </c>
      <c r="C26" s="33">
        <v>13.233449477351911</v>
      </c>
      <c r="D26" s="32">
        <v>0.0031485869756011945</v>
      </c>
      <c r="E26" s="34" t="s">
        <v>137</v>
      </c>
      <c r="F26" s="34" t="s">
        <v>91</v>
      </c>
      <c r="G26" s="31" t="s">
        <v>12</v>
      </c>
      <c r="H26" s="31" t="s">
        <v>13</v>
      </c>
      <c r="I26" s="35">
        <v>1982</v>
      </c>
    </row>
    <row r="27" spans="1:9" s="36" customFormat="1" ht="11.25">
      <c r="A27" s="31">
        <v>22</v>
      </c>
      <c r="B27" s="32">
        <v>0.016979166666666656</v>
      </c>
      <c r="C27" s="33">
        <v>12.944785276073628</v>
      </c>
      <c r="D27" s="32">
        <v>0.0032187993680884656</v>
      </c>
      <c r="E27" s="34" t="s">
        <v>138</v>
      </c>
      <c r="F27" s="34" t="s">
        <v>18</v>
      </c>
      <c r="G27" s="31" t="s">
        <v>12</v>
      </c>
      <c r="H27" s="31" t="s">
        <v>13</v>
      </c>
      <c r="I27" s="35">
        <v>2004</v>
      </c>
    </row>
    <row r="28" spans="1:9" s="36" customFormat="1" ht="11.25">
      <c r="A28" s="31">
        <v>23</v>
      </c>
      <c r="B28" s="32">
        <v>0.01706018518518515</v>
      </c>
      <c r="C28" s="33">
        <v>12.883310719131641</v>
      </c>
      <c r="D28" s="32">
        <v>0.003234158328945052</v>
      </c>
      <c r="E28" s="34" t="s">
        <v>139</v>
      </c>
      <c r="F28" s="34" t="s">
        <v>18</v>
      </c>
      <c r="G28" s="31" t="s">
        <v>12</v>
      </c>
      <c r="H28" s="31" t="s">
        <v>13</v>
      </c>
      <c r="I28" s="35">
        <v>2005</v>
      </c>
    </row>
    <row r="29" spans="1:9" s="36" customFormat="1" ht="11.25">
      <c r="A29" s="31">
        <v>24</v>
      </c>
      <c r="B29" s="32">
        <v>0.017094907407407378</v>
      </c>
      <c r="C29" s="33">
        <v>12.857142857142879</v>
      </c>
      <c r="D29" s="32">
        <v>0.003240740740740735</v>
      </c>
      <c r="E29" s="34" t="s">
        <v>140</v>
      </c>
      <c r="F29" s="34" t="s">
        <v>18</v>
      </c>
      <c r="G29" s="31" t="s">
        <v>12</v>
      </c>
      <c r="H29" s="31" t="s">
        <v>13</v>
      </c>
      <c r="I29" s="35">
        <v>2005</v>
      </c>
    </row>
    <row r="30" spans="1:9" s="36" customFormat="1" ht="11.25">
      <c r="A30" s="31">
        <v>25</v>
      </c>
      <c r="B30" s="32">
        <v>0.017303240740740744</v>
      </c>
      <c r="C30" s="33">
        <v>12.702341137123742</v>
      </c>
      <c r="D30" s="32">
        <v>0.003280235211514833</v>
      </c>
      <c r="E30" s="34" t="s">
        <v>141</v>
      </c>
      <c r="F30" s="34" t="s">
        <v>88</v>
      </c>
      <c r="G30" s="31" t="s">
        <v>16</v>
      </c>
      <c r="H30" s="31" t="s">
        <v>13</v>
      </c>
      <c r="I30" s="35">
        <v>1964</v>
      </c>
    </row>
    <row r="31" spans="1:9" s="36" customFormat="1" ht="11.25">
      <c r="A31" s="31">
        <v>26</v>
      </c>
      <c r="B31" s="32">
        <v>0.017326388888888822</v>
      </c>
      <c r="C31" s="33">
        <v>12.685370741483014</v>
      </c>
      <c r="D31" s="32">
        <v>0.0032846234860452743</v>
      </c>
      <c r="E31" s="34" t="s">
        <v>142</v>
      </c>
      <c r="F31" s="34" t="s">
        <v>44</v>
      </c>
      <c r="G31" s="31" t="s">
        <v>12</v>
      </c>
      <c r="H31" s="31" t="s">
        <v>13</v>
      </c>
      <c r="I31" s="35">
        <v>2005</v>
      </c>
    </row>
    <row r="32" spans="1:9" s="36" customFormat="1" ht="11.25">
      <c r="A32" s="31">
        <v>27</v>
      </c>
      <c r="B32" s="32">
        <v>0.01734953703703701</v>
      </c>
      <c r="C32" s="33">
        <v>12.6684456304203</v>
      </c>
      <c r="D32" s="32">
        <v>0.0032890117605757366</v>
      </c>
      <c r="E32" s="34" t="s">
        <v>143</v>
      </c>
      <c r="F32" s="34" t="s">
        <v>18</v>
      </c>
      <c r="G32" s="31" t="s">
        <v>12</v>
      </c>
      <c r="H32" s="31" t="s">
        <v>13</v>
      </c>
      <c r="I32" s="35">
        <v>2008</v>
      </c>
    </row>
    <row r="33" spans="1:9" s="36" customFormat="1" ht="11.25">
      <c r="A33" s="31">
        <v>28</v>
      </c>
      <c r="B33" s="32">
        <v>0.0173726851851852</v>
      </c>
      <c r="C33" s="33">
        <v>12.651565622918042</v>
      </c>
      <c r="D33" s="32">
        <v>0.003293400035106199</v>
      </c>
      <c r="E33" s="34" t="s">
        <v>144</v>
      </c>
      <c r="F33" s="34" t="s">
        <v>22</v>
      </c>
      <c r="G33" s="31" t="s">
        <v>12</v>
      </c>
      <c r="H33" s="31" t="s">
        <v>13</v>
      </c>
      <c r="I33" s="35">
        <v>2007</v>
      </c>
    </row>
    <row r="34" spans="1:9" s="36" customFormat="1" ht="11.25">
      <c r="A34" s="31">
        <v>29</v>
      </c>
      <c r="B34" s="32">
        <v>0.017453703703703694</v>
      </c>
      <c r="C34" s="33">
        <v>12.592838196286479</v>
      </c>
      <c r="D34" s="32">
        <v>0.0033087589959627855</v>
      </c>
      <c r="E34" s="34" t="s">
        <v>145</v>
      </c>
      <c r="F34" s="34" t="s">
        <v>91</v>
      </c>
      <c r="G34" s="31" t="s">
        <v>12</v>
      </c>
      <c r="H34" s="31" t="s">
        <v>23</v>
      </c>
      <c r="I34" s="35">
        <v>1987</v>
      </c>
    </row>
    <row r="35" spans="1:9" s="36" customFormat="1" ht="11.25">
      <c r="A35" s="31">
        <v>30</v>
      </c>
      <c r="B35" s="32">
        <v>0.017465277777777732</v>
      </c>
      <c r="C35" s="33">
        <v>12.584493041749536</v>
      </c>
      <c r="D35" s="32">
        <v>0.003310953133228006</v>
      </c>
      <c r="E35" s="34" t="s">
        <v>146</v>
      </c>
      <c r="F35" s="34" t="s">
        <v>18</v>
      </c>
      <c r="G35" s="31" t="s">
        <v>12</v>
      </c>
      <c r="H35" s="31" t="s">
        <v>13</v>
      </c>
      <c r="I35" s="35">
        <v>2005</v>
      </c>
    </row>
    <row r="36" spans="1:9" s="36" customFormat="1" ht="11.25">
      <c r="A36" s="31">
        <v>31</v>
      </c>
      <c r="B36" s="32">
        <v>0.01748842592592592</v>
      </c>
      <c r="C36" s="33">
        <v>12.567835870284583</v>
      </c>
      <c r="D36" s="32">
        <v>0.0033153414077584683</v>
      </c>
      <c r="E36" s="34" t="s">
        <v>147</v>
      </c>
      <c r="F36" s="34" t="s">
        <v>148</v>
      </c>
      <c r="G36" s="31" t="s">
        <v>12</v>
      </c>
      <c r="H36" s="31" t="s">
        <v>13</v>
      </c>
      <c r="I36" s="35">
        <v>1994</v>
      </c>
    </row>
    <row r="37" spans="1:9" s="36" customFormat="1" ht="11.25">
      <c r="A37" s="31">
        <v>32</v>
      </c>
      <c r="B37" s="32">
        <v>0.01752314814814815</v>
      </c>
      <c r="C37" s="33">
        <v>12.542932628797885</v>
      </c>
      <c r="D37" s="32">
        <v>0.0033219238195541516</v>
      </c>
      <c r="E37" s="34" t="s">
        <v>149</v>
      </c>
      <c r="F37" s="34" t="s">
        <v>148</v>
      </c>
      <c r="G37" s="31" t="s">
        <v>12</v>
      </c>
      <c r="H37" s="31" t="s">
        <v>23</v>
      </c>
      <c r="I37" s="35">
        <v>1996</v>
      </c>
    </row>
    <row r="38" spans="1:9" s="36" customFormat="1" ht="11.25">
      <c r="A38" s="31">
        <v>33</v>
      </c>
      <c r="B38" s="32">
        <v>0.01765046296296291</v>
      </c>
      <c r="C38" s="33">
        <v>12.45245901639348</v>
      </c>
      <c r="D38" s="32">
        <v>0.0033460593294716416</v>
      </c>
      <c r="E38" s="34" t="s">
        <v>150</v>
      </c>
      <c r="F38" s="34" t="s">
        <v>18</v>
      </c>
      <c r="G38" s="31" t="s">
        <v>16</v>
      </c>
      <c r="H38" s="31" t="s">
        <v>23</v>
      </c>
      <c r="I38" s="35">
        <v>1980</v>
      </c>
    </row>
    <row r="39" spans="1:9" s="36" customFormat="1" ht="11.25">
      <c r="A39" s="31">
        <v>34</v>
      </c>
      <c r="B39" s="32">
        <v>0.01776620370370363</v>
      </c>
      <c r="C39" s="33">
        <v>12.371335504886044</v>
      </c>
      <c r="D39" s="32">
        <v>0.003368000702123911</v>
      </c>
      <c r="E39" s="34" t="s">
        <v>151</v>
      </c>
      <c r="F39" s="34" t="s">
        <v>18</v>
      </c>
      <c r="G39" s="31" t="s">
        <v>16</v>
      </c>
      <c r="H39" s="31" t="s">
        <v>23</v>
      </c>
      <c r="I39" s="35">
        <v>1979</v>
      </c>
    </row>
    <row r="40" spans="1:9" s="36" customFormat="1" ht="11.25">
      <c r="A40" s="31">
        <v>35</v>
      </c>
      <c r="B40" s="32">
        <v>0.01809027777777772</v>
      </c>
      <c r="C40" s="33">
        <v>12.149712092130558</v>
      </c>
      <c r="D40" s="32">
        <v>0.0034294365455502787</v>
      </c>
      <c r="E40" s="34" t="s">
        <v>152</v>
      </c>
      <c r="F40" s="34" t="s">
        <v>153</v>
      </c>
      <c r="G40" s="31" t="s">
        <v>16</v>
      </c>
      <c r="H40" s="31" t="s">
        <v>23</v>
      </c>
      <c r="I40" s="35">
        <v>1958</v>
      </c>
    </row>
    <row r="41" spans="1:9" s="36" customFormat="1" ht="11.25">
      <c r="A41" s="31">
        <v>36</v>
      </c>
      <c r="B41" s="32">
        <v>0.018159722222222174</v>
      </c>
      <c r="C41" s="33">
        <v>12.103250478011503</v>
      </c>
      <c r="D41" s="32">
        <v>0.0034426013691416443</v>
      </c>
      <c r="E41" s="34" t="s">
        <v>154</v>
      </c>
      <c r="F41" s="34" t="s">
        <v>22</v>
      </c>
      <c r="G41" s="31" t="s">
        <v>12</v>
      </c>
      <c r="H41" s="31" t="s">
        <v>13</v>
      </c>
      <c r="I41" s="35">
        <v>1983</v>
      </c>
    </row>
    <row r="42" spans="1:9" s="36" customFormat="1" ht="11.25">
      <c r="A42" s="31">
        <v>37</v>
      </c>
      <c r="B42" s="32">
        <v>0.018275462962962896</v>
      </c>
      <c r="C42" s="33">
        <v>12.02659911336293</v>
      </c>
      <c r="D42" s="32">
        <v>0.0034645427417939138</v>
      </c>
      <c r="E42" s="34" t="s">
        <v>155</v>
      </c>
      <c r="F42" s="34" t="s">
        <v>18</v>
      </c>
      <c r="G42" s="31" t="s">
        <v>16</v>
      </c>
      <c r="H42" s="31" t="s">
        <v>13</v>
      </c>
      <c r="I42" s="35">
        <v>1975</v>
      </c>
    </row>
    <row r="43" spans="1:9" s="36" customFormat="1" ht="11.25">
      <c r="A43" s="31">
        <v>38</v>
      </c>
      <c r="B43" s="32">
        <v>0.018449074074074034</v>
      </c>
      <c r="C43" s="33">
        <v>11.91342534504394</v>
      </c>
      <c r="D43" s="32">
        <v>0.0034974548007723288</v>
      </c>
      <c r="E43" s="34" t="s">
        <v>156</v>
      </c>
      <c r="F43" s="34" t="s">
        <v>18</v>
      </c>
      <c r="G43" s="31" t="s">
        <v>12</v>
      </c>
      <c r="H43" s="31" t="s">
        <v>13</v>
      </c>
      <c r="I43" s="35">
        <v>2008</v>
      </c>
    </row>
    <row r="44" spans="1:9" s="36" customFormat="1" ht="11.25">
      <c r="A44" s="31">
        <v>39</v>
      </c>
      <c r="B44" s="32">
        <v>0.0184953703703703</v>
      </c>
      <c r="C44" s="33">
        <v>11.883604505632084</v>
      </c>
      <c r="D44" s="32">
        <v>0.0035062313498332325</v>
      </c>
      <c r="E44" s="34" t="s">
        <v>157</v>
      </c>
      <c r="F44" s="34" t="s">
        <v>18</v>
      </c>
      <c r="G44" s="31" t="s">
        <v>12</v>
      </c>
      <c r="H44" s="31" t="s">
        <v>13</v>
      </c>
      <c r="I44" s="35">
        <v>1980</v>
      </c>
    </row>
    <row r="45" spans="1:9" s="36" customFormat="1" ht="11.25">
      <c r="A45" s="31">
        <v>40</v>
      </c>
      <c r="B45" s="32">
        <v>0.018576388888888906</v>
      </c>
      <c r="C45" s="33">
        <v>11.831775700934566</v>
      </c>
      <c r="D45" s="32">
        <v>0.00352159031068984</v>
      </c>
      <c r="E45" s="34" t="s">
        <v>158</v>
      </c>
      <c r="F45" s="34" t="s">
        <v>22</v>
      </c>
      <c r="G45" s="31" t="s">
        <v>12</v>
      </c>
      <c r="H45" s="31" t="s">
        <v>23</v>
      </c>
      <c r="I45" s="35">
        <v>2007</v>
      </c>
    </row>
    <row r="46" spans="1:9" s="36" customFormat="1" ht="11.25">
      <c r="A46" s="31">
        <v>41</v>
      </c>
      <c r="B46" s="32">
        <v>0.018611111111111023</v>
      </c>
      <c r="C46" s="33">
        <v>11.809701492537368</v>
      </c>
      <c r="D46" s="32">
        <v>0.003528172722485502</v>
      </c>
      <c r="E46" s="34" t="s">
        <v>159</v>
      </c>
      <c r="F46" s="34" t="s">
        <v>22</v>
      </c>
      <c r="G46" s="31" t="s">
        <v>12</v>
      </c>
      <c r="H46" s="31" t="s">
        <v>13</v>
      </c>
      <c r="I46" s="35">
        <v>1981</v>
      </c>
    </row>
    <row r="47" spans="1:9" s="36" customFormat="1" ht="11.25">
      <c r="A47" s="31">
        <v>42</v>
      </c>
      <c r="B47" s="32">
        <v>0.01863425925925921</v>
      </c>
      <c r="C47" s="33">
        <v>11.795031055900651</v>
      </c>
      <c r="D47" s="32">
        <v>0.0035325609970159643</v>
      </c>
      <c r="E47" s="34" t="s">
        <v>160</v>
      </c>
      <c r="F47" s="34" t="s">
        <v>22</v>
      </c>
      <c r="G47" s="31" t="s">
        <v>16</v>
      </c>
      <c r="H47" s="31" t="s">
        <v>23</v>
      </c>
      <c r="I47" s="35">
        <v>1969</v>
      </c>
    </row>
    <row r="48" spans="1:9" s="36" customFormat="1" ht="11.25">
      <c r="A48" s="31">
        <v>43</v>
      </c>
      <c r="B48" s="32">
        <v>0.01881944444444439</v>
      </c>
      <c r="C48" s="33">
        <v>11.67896678966793</v>
      </c>
      <c r="D48" s="32">
        <v>0.0035676671932596</v>
      </c>
      <c r="E48" s="34" t="s">
        <v>161</v>
      </c>
      <c r="F48" s="34" t="s">
        <v>25</v>
      </c>
      <c r="G48" s="31" t="s">
        <v>12</v>
      </c>
      <c r="H48" s="31" t="s">
        <v>23</v>
      </c>
      <c r="I48" s="35">
        <v>1986</v>
      </c>
    </row>
    <row r="49" spans="1:9" s="36" customFormat="1" ht="11.25">
      <c r="A49" s="31">
        <v>44</v>
      </c>
      <c r="B49" s="32">
        <v>0.019409722222222148</v>
      </c>
      <c r="C49" s="33">
        <v>11.323792486583228</v>
      </c>
      <c r="D49" s="32">
        <v>0.003679568193786189</v>
      </c>
      <c r="E49" s="34" t="s">
        <v>162</v>
      </c>
      <c r="F49" s="34" t="s">
        <v>163</v>
      </c>
      <c r="G49" s="31" t="s">
        <v>16</v>
      </c>
      <c r="H49" s="31" t="s">
        <v>23</v>
      </c>
      <c r="I49" s="35">
        <v>1977</v>
      </c>
    </row>
    <row r="50" spans="1:9" s="36" customFormat="1" ht="11.25">
      <c r="A50" s="31">
        <v>45</v>
      </c>
      <c r="B50" s="32">
        <v>0.019594907407407325</v>
      </c>
      <c r="C50" s="33">
        <v>11.216774955699986</v>
      </c>
      <c r="D50" s="32">
        <v>0.0037146743900298247</v>
      </c>
      <c r="E50" s="34" t="s">
        <v>164</v>
      </c>
      <c r="F50" s="34" t="s">
        <v>88</v>
      </c>
      <c r="G50" s="31" t="s">
        <v>16</v>
      </c>
      <c r="H50" s="31" t="s">
        <v>23</v>
      </c>
      <c r="I50" s="35">
        <v>1966</v>
      </c>
    </row>
    <row r="51" spans="1:9" s="36" customFormat="1" ht="11.25">
      <c r="A51" s="31">
        <v>46</v>
      </c>
      <c r="B51" s="32">
        <v>0.019641203703703702</v>
      </c>
      <c r="C51" s="33">
        <v>11.190335886859163</v>
      </c>
      <c r="D51" s="32">
        <v>0.0037234509390907493</v>
      </c>
      <c r="E51" s="34" t="s">
        <v>165</v>
      </c>
      <c r="F51" s="34" t="s">
        <v>18</v>
      </c>
      <c r="G51" s="31" t="s">
        <v>12</v>
      </c>
      <c r="H51" s="31" t="s">
        <v>23</v>
      </c>
      <c r="I51" s="35">
        <v>1994</v>
      </c>
    </row>
    <row r="52" spans="1:9" s="36" customFormat="1" ht="11.25">
      <c r="A52" s="31">
        <v>47</v>
      </c>
      <c r="B52" s="32">
        <v>0.019907407407407374</v>
      </c>
      <c r="C52" s="33">
        <v>11.040697674418622</v>
      </c>
      <c r="D52" s="32">
        <v>0.0037739160961909714</v>
      </c>
      <c r="E52" s="34" t="s">
        <v>166</v>
      </c>
      <c r="F52" s="34" t="s">
        <v>18</v>
      </c>
      <c r="G52" s="31" t="s">
        <v>12</v>
      </c>
      <c r="H52" s="31" t="s">
        <v>13</v>
      </c>
      <c r="I52" s="35">
        <v>2008</v>
      </c>
    </row>
    <row r="53" spans="1:9" s="36" customFormat="1" ht="11.25">
      <c r="A53" s="31">
        <v>48</v>
      </c>
      <c r="B53" s="32">
        <v>0.01995370370370364</v>
      </c>
      <c r="C53" s="33">
        <v>11.015081206496554</v>
      </c>
      <c r="D53" s="32">
        <v>0.0037826926452518748</v>
      </c>
      <c r="E53" s="34" t="s">
        <v>167</v>
      </c>
      <c r="F53" s="34" t="s">
        <v>18</v>
      </c>
      <c r="G53" s="31" t="s">
        <v>16</v>
      </c>
      <c r="H53" s="31" t="s">
        <v>23</v>
      </c>
      <c r="I53" s="35">
        <v>1976</v>
      </c>
    </row>
    <row r="54" spans="1:9" s="36" customFormat="1" ht="11.25">
      <c r="A54" s="31">
        <v>49</v>
      </c>
      <c r="B54" s="32">
        <v>0.020601851851851816</v>
      </c>
      <c r="C54" s="33">
        <v>10.668539325842715</v>
      </c>
      <c r="D54" s="32">
        <v>0.0039055643321046097</v>
      </c>
      <c r="E54" s="34" t="s">
        <v>168</v>
      </c>
      <c r="F54" s="34" t="s">
        <v>18</v>
      </c>
      <c r="G54" s="31" t="s">
        <v>12</v>
      </c>
      <c r="H54" s="31" t="s">
        <v>13</v>
      </c>
      <c r="I54" s="35">
        <v>2009</v>
      </c>
    </row>
    <row r="55" spans="1:9" s="36" customFormat="1" ht="11.25">
      <c r="A55" s="31">
        <v>50</v>
      </c>
      <c r="B55" s="32">
        <v>0.020613425925925855</v>
      </c>
      <c r="C55" s="33">
        <v>10.662549129702452</v>
      </c>
      <c r="D55" s="32">
        <v>0.00390775846936983</v>
      </c>
      <c r="E55" s="34" t="s">
        <v>169</v>
      </c>
      <c r="F55" s="34" t="s">
        <v>18</v>
      </c>
      <c r="G55" s="31" t="s">
        <v>12</v>
      </c>
      <c r="H55" s="31" t="s">
        <v>23</v>
      </c>
      <c r="I55" s="35">
        <v>2005</v>
      </c>
    </row>
    <row r="56" spans="1:9" s="36" customFormat="1" ht="11.25">
      <c r="A56" s="31">
        <v>51</v>
      </c>
      <c r="B56" s="32">
        <v>0.020636574074074043</v>
      </c>
      <c r="C56" s="33">
        <v>10.650588895120599</v>
      </c>
      <c r="D56" s="32">
        <v>0.003912146743900293</v>
      </c>
      <c r="E56" s="34" t="s">
        <v>170</v>
      </c>
      <c r="F56" s="34" t="s">
        <v>18</v>
      </c>
      <c r="G56" s="31" t="s">
        <v>12</v>
      </c>
      <c r="H56" s="31" t="s">
        <v>23</v>
      </c>
      <c r="I56" s="35">
        <v>2005</v>
      </c>
    </row>
    <row r="57" spans="1:9" s="36" customFormat="1" ht="11.25">
      <c r="A57" s="31">
        <v>52</v>
      </c>
      <c r="B57" s="32">
        <v>0.02068287037037031</v>
      </c>
      <c r="C57" s="33">
        <v>10.626748740906578</v>
      </c>
      <c r="D57" s="32">
        <v>0.003920923292961196</v>
      </c>
      <c r="E57" s="34" t="s">
        <v>171</v>
      </c>
      <c r="F57" s="34" t="s">
        <v>172</v>
      </c>
      <c r="G57" s="31" t="s">
        <v>16</v>
      </c>
      <c r="H57" s="31" t="s">
        <v>23</v>
      </c>
      <c r="I57" s="35">
        <v>1984</v>
      </c>
    </row>
    <row r="58" spans="1:9" s="36" customFormat="1" ht="11.25">
      <c r="A58" s="31">
        <v>53</v>
      </c>
      <c r="B58" s="32">
        <v>0.0207060185185185</v>
      </c>
      <c r="C58" s="33">
        <v>10.614868641699283</v>
      </c>
      <c r="D58" s="32">
        <v>0.003925311567491659</v>
      </c>
      <c r="E58" s="34" t="s">
        <v>173</v>
      </c>
      <c r="F58" s="34" t="s">
        <v>18</v>
      </c>
      <c r="G58" s="31" t="s">
        <v>16</v>
      </c>
      <c r="H58" s="31" t="s">
        <v>13</v>
      </c>
      <c r="I58" s="35">
        <v>1973</v>
      </c>
    </row>
    <row r="59" spans="1:9" s="36" customFormat="1" ht="11.25">
      <c r="A59" s="31">
        <v>54</v>
      </c>
      <c r="B59" s="32">
        <v>0.02084490740740741</v>
      </c>
      <c r="C59" s="33">
        <v>10.544142143253747</v>
      </c>
      <c r="D59" s="32">
        <v>0.003951641214674391</v>
      </c>
      <c r="E59" s="34" t="s">
        <v>174</v>
      </c>
      <c r="F59" s="34" t="s">
        <v>18</v>
      </c>
      <c r="G59" s="31" t="s">
        <v>16</v>
      </c>
      <c r="H59" s="31" t="s">
        <v>23</v>
      </c>
      <c r="I59" s="35">
        <v>1977</v>
      </c>
    </row>
    <row r="60" spans="1:9" s="36" customFormat="1" ht="11.25">
      <c r="A60" s="31">
        <v>55</v>
      </c>
      <c r="B60" s="32">
        <v>0.020937499999999942</v>
      </c>
      <c r="C60" s="33">
        <v>10.497512437810974</v>
      </c>
      <c r="D60" s="32">
        <v>0.0039691943127961975</v>
      </c>
      <c r="E60" s="34" t="s">
        <v>175</v>
      </c>
      <c r="F60" s="34" t="s">
        <v>18</v>
      </c>
      <c r="G60" s="31" t="s">
        <v>16</v>
      </c>
      <c r="H60" s="31" t="s">
        <v>23</v>
      </c>
      <c r="I60" s="35">
        <v>1983</v>
      </c>
    </row>
    <row r="61" spans="1:9" s="36" customFormat="1" ht="11.25">
      <c r="A61" s="31">
        <v>56</v>
      </c>
      <c r="B61" s="32">
        <v>0.02113425925925927</v>
      </c>
      <c r="C61" s="33">
        <v>10.399780941949611</v>
      </c>
      <c r="D61" s="32">
        <v>0.004006494646305075</v>
      </c>
      <c r="E61" s="34" t="s">
        <v>176</v>
      </c>
      <c r="F61" s="34" t="s">
        <v>177</v>
      </c>
      <c r="G61" s="31" t="s">
        <v>16</v>
      </c>
      <c r="H61" s="31" t="s">
        <v>23</v>
      </c>
      <c r="I61" s="35">
        <v>1951</v>
      </c>
    </row>
    <row r="62" spans="1:9" s="36" customFormat="1" ht="11.25">
      <c r="A62" s="31">
        <v>57</v>
      </c>
      <c r="B62" s="32">
        <v>0.021157407407407347</v>
      </c>
      <c r="C62" s="33">
        <v>10.388402625820598</v>
      </c>
      <c r="D62" s="32">
        <v>0.004010882920835516</v>
      </c>
      <c r="E62" s="34" t="s">
        <v>178</v>
      </c>
      <c r="F62" s="34" t="s">
        <v>18</v>
      </c>
      <c r="G62" s="31" t="s">
        <v>16</v>
      </c>
      <c r="H62" s="31" t="s">
        <v>23</v>
      </c>
      <c r="I62" s="35">
        <v>1981</v>
      </c>
    </row>
    <row r="63" spans="1:9" s="36" customFormat="1" ht="11.25">
      <c r="A63" s="31">
        <v>58</v>
      </c>
      <c r="B63" s="32">
        <v>0.021296296296296258</v>
      </c>
      <c r="C63" s="33">
        <v>10.32065217391306</v>
      </c>
      <c r="D63" s="32">
        <v>0.004037212568018248</v>
      </c>
      <c r="E63" s="34" t="s">
        <v>179</v>
      </c>
      <c r="F63" s="34" t="s">
        <v>22</v>
      </c>
      <c r="G63" s="31" t="s">
        <v>16</v>
      </c>
      <c r="H63" s="31" t="s">
        <v>23</v>
      </c>
      <c r="I63" s="35">
        <v>1984</v>
      </c>
    </row>
    <row r="64" spans="1:9" s="36" customFormat="1" ht="11.25">
      <c r="A64" s="31">
        <v>59</v>
      </c>
      <c r="B64" s="32">
        <v>0.02155092592592589</v>
      </c>
      <c r="C64" s="33">
        <v>10.198711063372734</v>
      </c>
      <c r="D64" s="32">
        <v>0.00408548358785325</v>
      </c>
      <c r="E64" s="34" t="s">
        <v>180</v>
      </c>
      <c r="F64" s="34" t="s">
        <v>123</v>
      </c>
      <c r="G64" s="31" t="s">
        <v>16</v>
      </c>
      <c r="H64" s="31" t="s">
        <v>23</v>
      </c>
      <c r="I64" s="35">
        <v>1971</v>
      </c>
    </row>
    <row r="65" spans="1:9" s="36" customFormat="1" ht="11.25">
      <c r="A65" s="31">
        <v>60</v>
      </c>
      <c r="B65" s="32">
        <v>0.021666666666666612</v>
      </c>
      <c r="C65" s="33">
        <v>10.144230769230795</v>
      </c>
      <c r="D65" s="32">
        <v>0.004107424960505519</v>
      </c>
      <c r="E65" s="34" t="s">
        <v>181</v>
      </c>
      <c r="F65" s="34" t="s">
        <v>182</v>
      </c>
      <c r="G65" s="31" t="s">
        <v>16</v>
      </c>
      <c r="H65" s="31" t="s">
        <v>23</v>
      </c>
      <c r="I65" s="35">
        <v>1969</v>
      </c>
    </row>
    <row r="66" spans="1:9" s="36" customFormat="1" ht="11.25">
      <c r="A66" s="31">
        <v>61</v>
      </c>
      <c r="B66" s="32">
        <v>0.021793981481481484</v>
      </c>
      <c r="C66" s="33">
        <v>10.084970791290493</v>
      </c>
      <c r="D66" s="32">
        <v>0.00413156047042303</v>
      </c>
      <c r="E66" s="34" t="s">
        <v>183</v>
      </c>
      <c r="F66" s="34" t="s">
        <v>123</v>
      </c>
      <c r="G66" s="31" t="s">
        <v>12</v>
      </c>
      <c r="H66" s="31" t="s">
        <v>23</v>
      </c>
      <c r="I66" s="35">
        <v>2002</v>
      </c>
    </row>
    <row r="67" spans="1:9" s="36" customFormat="1" ht="11.25">
      <c r="A67" s="31">
        <v>62</v>
      </c>
      <c r="B67" s="32">
        <v>0.021944444444444433</v>
      </c>
      <c r="C67" s="33">
        <v>10.015822784810132</v>
      </c>
      <c r="D67" s="32">
        <v>0.0041600842548709825</v>
      </c>
      <c r="E67" s="34" t="s">
        <v>184</v>
      </c>
      <c r="F67" s="34" t="s">
        <v>18</v>
      </c>
      <c r="G67" s="31" t="s">
        <v>12</v>
      </c>
      <c r="H67" s="31" t="s">
        <v>13</v>
      </c>
      <c r="I67" s="35">
        <v>2008</v>
      </c>
    </row>
    <row r="68" spans="1:9" s="36" customFormat="1" ht="11.25">
      <c r="A68" s="31">
        <v>63</v>
      </c>
      <c r="B68" s="32">
        <v>0.022662037037036953</v>
      </c>
      <c r="C68" s="33">
        <v>9.698672114402488</v>
      </c>
      <c r="D68" s="32">
        <v>0.004296120765315062</v>
      </c>
      <c r="E68" s="34" t="s">
        <v>185</v>
      </c>
      <c r="F68" s="34" t="s">
        <v>22</v>
      </c>
      <c r="G68" s="31" t="s">
        <v>12</v>
      </c>
      <c r="H68" s="31" t="s">
        <v>23</v>
      </c>
      <c r="I68" s="35">
        <v>1984</v>
      </c>
    </row>
    <row r="69" spans="1:9" s="36" customFormat="1" ht="11.25">
      <c r="A69" s="31">
        <v>64</v>
      </c>
      <c r="B69" s="32">
        <v>0.02268518518518514</v>
      </c>
      <c r="C69" s="33">
        <v>9.688775510204099</v>
      </c>
      <c r="D69" s="32">
        <v>0.0043005090398455246</v>
      </c>
      <c r="E69" s="34" t="s">
        <v>186</v>
      </c>
      <c r="F69" s="34" t="s">
        <v>172</v>
      </c>
      <c r="G69" s="31" t="s">
        <v>16</v>
      </c>
      <c r="H69" s="31" t="s">
        <v>23</v>
      </c>
      <c r="I69" s="35">
        <v>1983</v>
      </c>
    </row>
    <row r="70" spans="1:9" s="36" customFormat="1" ht="11.25">
      <c r="A70" s="31">
        <v>65</v>
      </c>
      <c r="B70" s="32">
        <v>0.02270833333333333</v>
      </c>
      <c r="C70" s="33">
        <v>9.678899082568808</v>
      </c>
      <c r="D70" s="32">
        <v>0.004304897314375986</v>
      </c>
      <c r="E70" s="34" t="s">
        <v>187</v>
      </c>
      <c r="F70" s="34" t="s">
        <v>55</v>
      </c>
      <c r="G70" s="31" t="s">
        <v>12</v>
      </c>
      <c r="H70" s="31" t="s">
        <v>13</v>
      </c>
      <c r="I70" s="35">
        <v>2010</v>
      </c>
    </row>
    <row r="71" spans="1:9" s="36" customFormat="1" ht="11.25">
      <c r="A71" s="31">
        <v>66</v>
      </c>
      <c r="B71" s="32">
        <v>0.022743055555555558</v>
      </c>
      <c r="C71" s="33">
        <v>9.66412213740458</v>
      </c>
      <c r="D71" s="32">
        <v>0.00431147972617167</v>
      </c>
      <c r="E71" s="34" t="s">
        <v>188</v>
      </c>
      <c r="F71" s="34" t="s">
        <v>55</v>
      </c>
      <c r="G71" s="31" t="s">
        <v>16</v>
      </c>
      <c r="H71" s="31" t="s">
        <v>23</v>
      </c>
      <c r="I71" s="35">
        <v>1980</v>
      </c>
    </row>
    <row r="72" spans="1:9" s="36" customFormat="1" ht="11.25">
      <c r="A72" s="31">
        <v>67</v>
      </c>
      <c r="B72" s="32">
        <v>0.02284722222222213</v>
      </c>
      <c r="C72" s="33">
        <v>9.620060790273595</v>
      </c>
      <c r="D72" s="32">
        <v>0.004331226961558698</v>
      </c>
      <c r="E72" s="34" t="s">
        <v>189</v>
      </c>
      <c r="F72" s="34" t="s">
        <v>18</v>
      </c>
      <c r="G72" s="31" t="s">
        <v>16</v>
      </c>
      <c r="H72" s="31" t="s">
        <v>13</v>
      </c>
      <c r="I72" s="35">
        <v>1942</v>
      </c>
    </row>
    <row r="73" spans="1:9" s="36" customFormat="1" ht="11.25">
      <c r="A73" s="31">
        <v>68</v>
      </c>
      <c r="B73" s="32">
        <v>0.023032407407407418</v>
      </c>
      <c r="C73" s="33">
        <v>9.54271356783919</v>
      </c>
      <c r="D73" s="32">
        <v>0.0043663331578023545</v>
      </c>
      <c r="E73" s="34" t="s">
        <v>190</v>
      </c>
      <c r="F73" s="34" t="s">
        <v>191</v>
      </c>
      <c r="G73" s="31" t="s">
        <v>16</v>
      </c>
      <c r="H73" s="31" t="s">
        <v>13</v>
      </c>
      <c r="I73" s="35">
        <v>1937</v>
      </c>
    </row>
    <row r="74" spans="1:9" s="36" customFormat="1" ht="11.25">
      <c r="A74" s="31">
        <v>69</v>
      </c>
      <c r="B74" s="32">
        <v>0.025243055555555505</v>
      </c>
      <c r="C74" s="33">
        <v>8.70701513067402</v>
      </c>
      <c r="D74" s="32">
        <v>0.004785413375460759</v>
      </c>
      <c r="E74" s="34" t="s">
        <v>192</v>
      </c>
      <c r="F74" s="34" t="s">
        <v>18</v>
      </c>
      <c r="G74" s="31" t="s">
        <v>16</v>
      </c>
      <c r="H74" s="31" t="s">
        <v>23</v>
      </c>
      <c r="I74" s="35">
        <v>1973</v>
      </c>
    </row>
    <row r="75" spans="1:9" s="36" customFormat="1" ht="11.25">
      <c r="A75" s="31">
        <v>70</v>
      </c>
      <c r="B75" s="32">
        <v>0.02531249999999996</v>
      </c>
      <c r="C75" s="33">
        <v>8.683127572016474</v>
      </c>
      <c r="D75" s="32">
        <v>0.004798578199052125</v>
      </c>
      <c r="E75" s="34" t="s">
        <v>193</v>
      </c>
      <c r="F75" s="34" t="s">
        <v>18</v>
      </c>
      <c r="G75" s="31" t="s">
        <v>12</v>
      </c>
      <c r="H75" s="31" t="s">
        <v>23</v>
      </c>
      <c r="I75" s="35">
        <v>2004</v>
      </c>
    </row>
    <row r="76" spans="1:9" s="36" customFormat="1" ht="11.25">
      <c r="A76" s="31">
        <v>71</v>
      </c>
      <c r="B76" s="32">
        <v>0.025706018518518503</v>
      </c>
      <c r="C76" s="33">
        <v>8.550202611436294</v>
      </c>
      <c r="D76" s="32">
        <v>0.004873178866069859</v>
      </c>
      <c r="E76" s="34" t="s">
        <v>194</v>
      </c>
      <c r="F76" s="34" t="s">
        <v>18</v>
      </c>
      <c r="G76" s="31" t="s">
        <v>12</v>
      </c>
      <c r="H76" s="31" t="s">
        <v>23</v>
      </c>
      <c r="I76" s="35">
        <v>1989</v>
      </c>
    </row>
    <row r="77" spans="1:9" s="36" customFormat="1" ht="11.25">
      <c r="A77" s="31">
        <v>72</v>
      </c>
      <c r="B77" s="32">
        <v>0.026504629629629628</v>
      </c>
      <c r="C77" s="33">
        <v>8.292576419213974</v>
      </c>
      <c r="D77" s="32">
        <v>0.005024574337370546</v>
      </c>
      <c r="E77" s="34" t="s">
        <v>195</v>
      </c>
      <c r="F77" s="34" t="s">
        <v>196</v>
      </c>
      <c r="G77" s="31" t="s">
        <v>16</v>
      </c>
      <c r="H77" s="31" t="s">
        <v>23</v>
      </c>
      <c r="I77" s="35">
        <v>1970</v>
      </c>
    </row>
    <row r="78" spans="1:9" s="36" customFormat="1" ht="11.25">
      <c r="A78" s="31">
        <v>73</v>
      </c>
      <c r="B78" s="32">
        <v>0.027719907407407374</v>
      </c>
      <c r="C78" s="33">
        <v>7.9290187891440596</v>
      </c>
      <c r="D78" s="32">
        <v>0.005254958750219407</v>
      </c>
      <c r="E78" s="34" t="s">
        <v>197</v>
      </c>
      <c r="F78" s="34" t="s">
        <v>55</v>
      </c>
      <c r="G78" s="31" t="s">
        <v>16</v>
      </c>
      <c r="H78" s="31" t="s">
        <v>13</v>
      </c>
      <c r="I78" s="35">
        <v>1957</v>
      </c>
    </row>
    <row r="79" spans="1:9" s="36" customFormat="1" ht="11.25">
      <c r="A79" s="31"/>
      <c r="B79" s="32"/>
      <c r="C79" s="33"/>
      <c r="D79" s="32"/>
      <c r="E79" s="34"/>
      <c r="F79" s="34"/>
      <c r="G79" s="31"/>
      <c r="H79" s="31"/>
      <c r="I79" s="35"/>
    </row>
    <row r="80" spans="1:9" s="36" customFormat="1" ht="11.25">
      <c r="A80" s="31"/>
      <c r="B80" s="32"/>
      <c r="C80" s="33"/>
      <c r="D80" s="32"/>
      <c r="E80" s="34"/>
      <c r="F80" s="34"/>
      <c r="G80" s="31"/>
      <c r="H80" s="31"/>
      <c r="I80" s="35"/>
    </row>
    <row r="81" spans="1:9" s="36" customFormat="1" ht="11.25">
      <c r="A81" s="31"/>
      <c r="B81" s="32"/>
      <c r="C81" s="33"/>
      <c r="D81" s="32"/>
      <c r="E81" s="34"/>
      <c r="F81" s="34"/>
      <c r="G81" s="31"/>
      <c r="H81" s="31"/>
      <c r="I81" s="35"/>
    </row>
    <row r="82" spans="1:9" s="36" customFormat="1" ht="11.25">
      <c r="A82" s="31"/>
      <c r="B82" s="32"/>
      <c r="C82" s="33"/>
      <c r="D82" s="32"/>
      <c r="E82" s="34"/>
      <c r="F82" s="34"/>
      <c r="G82" s="31"/>
      <c r="H82" s="31"/>
      <c r="I82" s="35"/>
    </row>
    <row r="83" spans="1:9" s="36" customFormat="1" ht="11.25">
      <c r="A83" s="31"/>
      <c r="B83" s="32"/>
      <c r="C83" s="33"/>
      <c r="D83" s="32"/>
      <c r="E83" s="34"/>
      <c r="F83" s="34"/>
      <c r="G83" s="31"/>
      <c r="H83" s="31"/>
      <c r="I83" s="35"/>
    </row>
    <row r="84" spans="1:9" s="36" customFormat="1" ht="11.25">
      <c r="A84" s="31"/>
      <c r="B84" s="32"/>
      <c r="C84" s="33"/>
      <c r="D84" s="32"/>
      <c r="E84" s="34"/>
      <c r="F84" s="34"/>
      <c r="G84" s="31"/>
      <c r="H84" s="31"/>
      <c r="I84" s="35"/>
    </row>
    <row r="85" spans="1:9" s="36" customFormat="1" ht="11.25">
      <c r="A85" s="31"/>
      <c r="B85" s="32"/>
      <c r="C85" s="33"/>
      <c r="D85" s="32"/>
      <c r="E85" s="34"/>
      <c r="F85" s="34"/>
      <c r="G85" s="31"/>
      <c r="H85" s="31"/>
      <c r="I85" s="35"/>
    </row>
    <row r="86" spans="1:9" s="36" customFormat="1" ht="11.25">
      <c r="A86" s="31"/>
      <c r="B86" s="32"/>
      <c r="C86" s="33"/>
      <c r="D86" s="32"/>
      <c r="E86" s="34"/>
      <c r="F86" s="34"/>
      <c r="G86" s="31"/>
      <c r="H86" s="31"/>
      <c r="I86" s="35"/>
    </row>
    <row r="87" spans="1:9" s="36" customFormat="1" ht="11.25">
      <c r="A87" s="31"/>
      <c r="B87" s="32"/>
      <c r="C87" s="33"/>
      <c r="D87" s="32"/>
      <c r="E87" s="34"/>
      <c r="F87" s="34"/>
      <c r="G87" s="31"/>
      <c r="H87" s="31"/>
      <c r="I87" s="35"/>
    </row>
    <row r="88" spans="1:9" s="36" customFormat="1" ht="11.25">
      <c r="A88" s="31"/>
      <c r="B88" s="32"/>
      <c r="C88" s="33"/>
      <c r="D88" s="32"/>
      <c r="E88" s="34"/>
      <c r="F88" s="34"/>
      <c r="G88" s="31"/>
      <c r="H88" s="31"/>
      <c r="I88" s="35"/>
    </row>
    <row r="89" spans="1:9" s="36" customFormat="1" ht="11.25">
      <c r="A89" s="31"/>
      <c r="B89" s="32"/>
      <c r="C89" s="33"/>
      <c r="D89" s="32"/>
      <c r="E89" s="34"/>
      <c r="F89" s="34"/>
      <c r="G89" s="31"/>
      <c r="H89" s="31"/>
      <c r="I89" s="35"/>
    </row>
    <row r="90" spans="1:9" s="36" customFormat="1" ht="11.25">
      <c r="A90" s="31"/>
      <c r="B90" s="32"/>
      <c r="C90" s="33"/>
      <c r="D90" s="32"/>
      <c r="E90" s="34"/>
      <c r="F90" s="34"/>
      <c r="G90" s="31"/>
      <c r="H90" s="31"/>
      <c r="I90" s="35"/>
    </row>
    <row r="91" spans="1:9" s="36" customFormat="1" ht="11.25">
      <c r="A91" s="31"/>
      <c r="B91" s="32"/>
      <c r="C91" s="33"/>
      <c r="D91" s="32"/>
      <c r="E91" s="34"/>
      <c r="F91" s="34"/>
      <c r="G91" s="31"/>
      <c r="H91" s="31"/>
      <c r="I91" s="35"/>
    </row>
    <row r="92" spans="1:9" s="36" customFormat="1" ht="11.25">
      <c r="A92" s="31"/>
      <c r="B92" s="32"/>
      <c r="C92" s="33"/>
      <c r="D92" s="32"/>
      <c r="E92" s="34"/>
      <c r="F92" s="34"/>
      <c r="G92" s="31"/>
      <c r="H92" s="31"/>
      <c r="I92" s="35"/>
    </row>
    <row r="93" spans="1:9" s="36" customFormat="1" ht="11.25">
      <c r="A93" s="31"/>
      <c r="B93" s="32"/>
      <c r="C93" s="33"/>
      <c r="D93" s="32"/>
      <c r="E93" s="34"/>
      <c r="F93" s="34"/>
      <c r="G93" s="31"/>
      <c r="H93" s="31"/>
      <c r="I93" s="35"/>
    </row>
    <row r="94" spans="1:9" s="36" customFormat="1" ht="11.25">
      <c r="A94" s="31"/>
      <c r="B94" s="32"/>
      <c r="C94" s="33"/>
      <c r="D94" s="32"/>
      <c r="E94" s="34"/>
      <c r="F94" s="34"/>
      <c r="G94" s="31"/>
      <c r="H94" s="31"/>
      <c r="I94" s="35"/>
    </row>
    <row r="95" spans="1:9" s="36" customFormat="1" ht="11.25">
      <c r="A95" s="31"/>
      <c r="B95" s="32"/>
      <c r="C95" s="33"/>
      <c r="D95" s="32"/>
      <c r="E95" s="34"/>
      <c r="F95" s="34"/>
      <c r="G95" s="31"/>
      <c r="H95" s="31"/>
      <c r="I95" s="35"/>
    </row>
    <row r="96" spans="1:9" s="36" customFormat="1" ht="11.25">
      <c r="A96" s="31"/>
      <c r="B96" s="32"/>
      <c r="C96" s="33"/>
      <c r="D96" s="32"/>
      <c r="E96" s="34"/>
      <c r="F96" s="34"/>
      <c r="G96" s="31"/>
      <c r="H96" s="31"/>
      <c r="I96" s="35"/>
    </row>
    <row r="97" spans="1:9" s="36" customFormat="1" ht="11.25">
      <c r="A97" s="31"/>
      <c r="B97" s="32"/>
      <c r="C97" s="33"/>
      <c r="D97" s="32"/>
      <c r="E97" s="34"/>
      <c r="F97" s="34"/>
      <c r="G97" s="31"/>
      <c r="H97" s="31"/>
      <c r="I97" s="35"/>
    </row>
    <row r="98" spans="1:9" s="36" customFormat="1" ht="11.25">
      <c r="A98" s="31"/>
      <c r="B98" s="32"/>
      <c r="C98" s="33"/>
      <c r="D98" s="32"/>
      <c r="E98" s="34"/>
      <c r="F98" s="34"/>
      <c r="G98" s="31"/>
      <c r="H98" s="31"/>
      <c r="I98" s="35"/>
    </row>
    <row r="99" spans="1:9" s="36" customFormat="1" ht="11.25">
      <c r="A99" s="31"/>
      <c r="B99" s="32"/>
      <c r="C99" s="33"/>
      <c r="D99" s="32"/>
      <c r="E99" s="34"/>
      <c r="F99" s="34"/>
      <c r="G99" s="31"/>
      <c r="H99" s="31"/>
      <c r="I99" s="35"/>
    </row>
    <row r="100" spans="1:9" s="36" customFormat="1" ht="11.25">
      <c r="A100" s="31"/>
      <c r="B100" s="32"/>
      <c r="C100" s="33"/>
      <c r="D100" s="32"/>
      <c r="E100" s="34"/>
      <c r="F100" s="34"/>
      <c r="G100" s="31"/>
      <c r="H100" s="31"/>
      <c r="I100" s="35"/>
    </row>
    <row r="101" spans="1:9" s="36" customFormat="1" ht="11.25">
      <c r="A101" s="31"/>
      <c r="B101" s="32"/>
      <c r="C101" s="33"/>
      <c r="D101" s="32"/>
      <c r="E101" s="34"/>
      <c r="F101" s="34"/>
      <c r="G101" s="31"/>
      <c r="H101" s="31"/>
      <c r="I101" s="35"/>
    </row>
    <row r="102" spans="1:9" s="36" customFormat="1" ht="11.25">
      <c r="A102" s="31"/>
      <c r="B102" s="32"/>
      <c r="C102" s="33"/>
      <c r="D102" s="32"/>
      <c r="E102" s="34"/>
      <c r="F102" s="34"/>
      <c r="G102" s="31"/>
      <c r="H102" s="31"/>
      <c r="I102" s="35"/>
    </row>
    <row r="103" spans="1:9" s="36" customFormat="1" ht="11.25">
      <c r="A103" s="31"/>
      <c r="B103" s="32"/>
      <c r="C103" s="33"/>
      <c r="D103" s="32"/>
      <c r="E103" s="34"/>
      <c r="F103" s="34"/>
      <c r="G103" s="31"/>
      <c r="H103" s="31"/>
      <c r="I103" s="35"/>
    </row>
    <row r="104" spans="1:9" s="36" customFormat="1" ht="11.25">
      <c r="A104" s="31"/>
      <c r="B104" s="32"/>
      <c r="C104" s="33"/>
      <c r="D104" s="32"/>
      <c r="E104" s="34"/>
      <c r="F104" s="34"/>
      <c r="G104" s="31"/>
      <c r="H104" s="31"/>
      <c r="I104" s="35"/>
    </row>
    <row r="105" spans="1:9" s="36" customFormat="1" ht="11.25">
      <c r="A105" s="31"/>
      <c r="B105" s="32"/>
      <c r="C105" s="33"/>
      <c r="D105" s="32"/>
      <c r="E105" s="34"/>
      <c r="F105" s="34"/>
      <c r="G105" s="31"/>
      <c r="H105" s="31"/>
      <c r="I105" s="35"/>
    </row>
    <row r="106" spans="1:9" s="36" customFormat="1" ht="11.25">
      <c r="A106" s="31"/>
      <c r="B106" s="32"/>
      <c r="C106" s="33"/>
      <c r="D106" s="32"/>
      <c r="E106" s="34"/>
      <c r="F106" s="34"/>
      <c r="G106" s="31"/>
      <c r="H106" s="31"/>
      <c r="I106" s="35"/>
    </row>
    <row r="107" spans="1:9" s="36" customFormat="1" ht="11.25">
      <c r="A107" s="31"/>
      <c r="B107" s="32"/>
      <c r="C107" s="33"/>
      <c r="D107" s="32"/>
      <c r="E107" s="34"/>
      <c r="F107" s="34"/>
      <c r="G107" s="31"/>
      <c r="H107" s="31"/>
      <c r="I107" s="35"/>
    </row>
    <row r="108" spans="1:9" s="36" customFormat="1" ht="11.25">
      <c r="A108" s="31"/>
      <c r="B108" s="32"/>
      <c r="C108" s="33"/>
      <c r="D108" s="32"/>
      <c r="E108" s="34"/>
      <c r="F108" s="34"/>
      <c r="G108" s="31"/>
      <c r="H108" s="31"/>
      <c r="I108" s="35"/>
    </row>
    <row r="109" spans="1:9" s="36" customFormat="1" ht="11.25">
      <c r="A109" s="31"/>
      <c r="B109" s="32"/>
      <c r="C109" s="33"/>
      <c r="D109" s="32"/>
      <c r="E109" s="34"/>
      <c r="F109" s="34"/>
      <c r="G109" s="31"/>
      <c r="H109" s="31"/>
      <c r="I109" s="35"/>
    </row>
    <row r="110" spans="1:9" s="36" customFormat="1" ht="11.25">
      <c r="A110" s="31"/>
      <c r="B110" s="32"/>
      <c r="C110" s="33"/>
      <c r="D110" s="32"/>
      <c r="E110" s="34"/>
      <c r="F110" s="34"/>
      <c r="G110" s="31"/>
      <c r="H110" s="31"/>
      <c r="I110" s="35"/>
    </row>
    <row r="111" spans="1:9" s="36" customFormat="1" ht="11.25">
      <c r="A111" s="31"/>
      <c r="B111" s="32"/>
      <c r="C111" s="33"/>
      <c r="D111" s="32"/>
      <c r="E111" s="34"/>
      <c r="F111" s="34"/>
      <c r="G111" s="31"/>
      <c r="H111" s="31"/>
      <c r="I111" s="35"/>
    </row>
    <row r="112" spans="1:9" s="36" customFormat="1" ht="11.25">
      <c r="A112" s="31"/>
      <c r="B112" s="32"/>
      <c r="C112" s="33"/>
      <c r="D112" s="32"/>
      <c r="E112" s="34"/>
      <c r="F112" s="34"/>
      <c r="G112" s="31"/>
      <c r="H112" s="31"/>
      <c r="I112" s="35"/>
    </row>
    <row r="113" spans="1:9" s="36" customFormat="1" ht="11.25">
      <c r="A113" s="31"/>
      <c r="B113" s="32"/>
      <c r="C113" s="33"/>
      <c r="D113" s="32"/>
      <c r="E113" s="34"/>
      <c r="F113" s="34"/>
      <c r="G113" s="31"/>
      <c r="H113" s="31"/>
      <c r="I113" s="35"/>
    </row>
    <row r="114" spans="1:9" s="36" customFormat="1" ht="11.25">
      <c r="A114" s="31"/>
      <c r="B114" s="32"/>
      <c r="C114" s="33"/>
      <c r="D114" s="32"/>
      <c r="E114" s="34"/>
      <c r="F114" s="34"/>
      <c r="G114" s="31"/>
      <c r="H114" s="31"/>
      <c r="I114" s="35"/>
    </row>
    <row r="115" spans="1:9" s="36" customFormat="1" ht="11.25">
      <c r="A115" s="31"/>
      <c r="B115" s="32"/>
      <c r="C115" s="33"/>
      <c r="D115" s="32"/>
      <c r="E115" s="34"/>
      <c r="F115" s="34"/>
      <c r="G115" s="31"/>
      <c r="H115" s="31"/>
      <c r="I115" s="35"/>
    </row>
    <row r="116" spans="1:9" s="36" customFormat="1" ht="11.25">
      <c r="A116" s="31"/>
      <c r="B116" s="32"/>
      <c r="C116" s="33"/>
      <c r="D116" s="32"/>
      <c r="E116" s="34"/>
      <c r="F116" s="34"/>
      <c r="G116" s="31"/>
      <c r="H116" s="31"/>
      <c r="I116" s="35"/>
    </row>
    <row r="117" spans="1:9" s="36" customFormat="1" ht="11.25">
      <c r="A117" s="31"/>
      <c r="B117" s="32"/>
      <c r="C117" s="33"/>
      <c r="D117" s="32"/>
      <c r="E117" s="34"/>
      <c r="F117" s="34"/>
      <c r="G117" s="31"/>
      <c r="H117" s="31"/>
      <c r="I117" s="35"/>
    </row>
    <row r="118" spans="1:9" s="36" customFormat="1" ht="11.25">
      <c r="A118" s="31"/>
      <c r="B118" s="32"/>
      <c r="C118" s="33"/>
      <c r="D118" s="32"/>
      <c r="E118" s="34"/>
      <c r="F118" s="34"/>
      <c r="G118" s="31"/>
      <c r="H118" s="31"/>
      <c r="I118" s="35"/>
    </row>
    <row r="119" spans="1:9" s="36" customFormat="1" ht="11.25">
      <c r="A119" s="31"/>
      <c r="B119" s="32"/>
      <c r="C119" s="33"/>
      <c r="D119" s="32"/>
      <c r="E119" s="34"/>
      <c r="F119" s="34"/>
      <c r="G119" s="31"/>
      <c r="H119" s="31"/>
      <c r="I119" s="35"/>
    </row>
    <row r="120" spans="1:9" s="36" customFormat="1" ht="11.25">
      <c r="A120" s="31"/>
      <c r="B120" s="32"/>
      <c r="C120" s="33"/>
      <c r="D120" s="32"/>
      <c r="E120" s="34"/>
      <c r="F120" s="34"/>
      <c r="G120" s="31"/>
      <c r="H120" s="31"/>
      <c r="I120" s="35"/>
    </row>
    <row r="121" spans="1:9" s="36" customFormat="1" ht="11.25">
      <c r="A121" s="31"/>
      <c r="B121" s="32"/>
      <c r="C121" s="33"/>
      <c r="D121" s="32"/>
      <c r="E121" s="34"/>
      <c r="F121" s="34"/>
      <c r="G121" s="31"/>
      <c r="H121" s="31"/>
      <c r="I121" s="35"/>
    </row>
    <row r="122" spans="1:9" s="36" customFormat="1" ht="11.25">
      <c r="A122" s="31"/>
      <c r="B122" s="32"/>
      <c r="C122" s="33"/>
      <c r="D122" s="32"/>
      <c r="E122" s="34"/>
      <c r="F122" s="34"/>
      <c r="G122" s="31"/>
      <c r="H122" s="31"/>
      <c r="I122" s="35"/>
    </row>
    <row r="123" spans="1:9" s="36" customFormat="1" ht="11.25">
      <c r="A123" s="31"/>
      <c r="B123" s="32"/>
      <c r="C123" s="33"/>
      <c r="D123" s="32"/>
      <c r="E123" s="34"/>
      <c r="F123" s="34"/>
      <c r="G123" s="31"/>
      <c r="H123" s="31"/>
      <c r="I123" s="35"/>
    </row>
    <row r="124" spans="1:9" s="36" customFormat="1" ht="11.25">
      <c r="A124" s="31"/>
      <c r="B124" s="32"/>
      <c r="C124" s="33"/>
      <c r="D124" s="32"/>
      <c r="E124" s="34"/>
      <c r="F124" s="34"/>
      <c r="G124" s="31"/>
      <c r="H124" s="31"/>
      <c r="I124" s="35"/>
    </row>
    <row r="125" spans="1:9" s="36" customFormat="1" ht="11.25">
      <c r="A125" s="31"/>
      <c r="B125" s="32"/>
      <c r="C125" s="33"/>
      <c r="D125" s="32"/>
      <c r="E125" s="34"/>
      <c r="F125" s="34"/>
      <c r="G125" s="31"/>
      <c r="H125" s="31"/>
      <c r="I125" s="35"/>
    </row>
    <row r="126" spans="1:9" s="36" customFormat="1" ht="11.25">
      <c r="A126" s="31"/>
      <c r="B126" s="32"/>
      <c r="C126" s="33"/>
      <c r="D126" s="32"/>
      <c r="E126" s="34"/>
      <c r="F126" s="34"/>
      <c r="G126" s="31"/>
      <c r="H126" s="31"/>
      <c r="I126" s="35"/>
    </row>
    <row r="127" spans="1:9" s="36" customFormat="1" ht="11.25">
      <c r="A127" s="31"/>
      <c r="B127" s="32"/>
      <c r="C127" s="33"/>
      <c r="D127" s="32"/>
      <c r="E127" s="34"/>
      <c r="F127" s="34"/>
      <c r="G127" s="31"/>
      <c r="H127" s="31"/>
      <c r="I127" s="35"/>
    </row>
    <row r="128" spans="1:9" s="36" customFormat="1" ht="11.25">
      <c r="A128" s="31"/>
      <c r="B128" s="32"/>
      <c r="C128" s="33"/>
      <c r="D128" s="32"/>
      <c r="E128" s="34"/>
      <c r="F128" s="34"/>
      <c r="G128" s="31"/>
      <c r="H128" s="31"/>
      <c r="I128" s="35"/>
    </row>
    <row r="129" spans="1:9" s="36" customFormat="1" ht="11.25">
      <c r="A129" s="31"/>
      <c r="B129" s="32"/>
      <c r="C129" s="33"/>
      <c r="D129" s="32"/>
      <c r="E129" s="34"/>
      <c r="F129" s="34"/>
      <c r="G129" s="31"/>
      <c r="H129" s="31"/>
      <c r="I129" s="35"/>
    </row>
    <row r="130" spans="1:9" s="36" customFormat="1" ht="11.25">
      <c r="A130" s="31"/>
      <c r="B130" s="32"/>
      <c r="C130" s="33"/>
      <c r="D130" s="32"/>
      <c r="E130" s="34"/>
      <c r="F130" s="34"/>
      <c r="G130" s="31"/>
      <c r="H130" s="31"/>
      <c r="I130" s="35"/>
    </row>
    <row r="131" spans="1:9" s="36" customFormat="1" ht="11.25">
      <c r="A131" s="31"/>
      <c r="B131" s="32"/>
      <c r="C131" s="33"/>
      <c r="D131" s="32"/>
      <c r="E131" s="34"/>
      <c r="F131" s="34"/>
      <c r="G131" s="31"/>
      <c r="H131" s="31"/>
      <c r="I131" s="35"/>
    </row>
    <row r="132" spans="1:9" s="36" customFormat="1" ht="11.25">
      <c r="A132" s="31"/>
      <c r="B132" s="32"/>
      <c r="C132" s="33"/>
      <c r="D132" s="32"/>
      <c r="E132" s="34"/>
      <c r="F132" s="34"/>
      <c r="G132" s="31"/>
      <c r="H132" s="31"/>
      <c r="I132" s="35"/>
    </row>
    <row r="133" spans="1:9" s="36" customFormat="1" ht="11.25">
      <c r="A133" s="31"/>
      <c r="B133" s="32"/>
      <c r="C133" s="33"/>
      <c r="D133" s="32"/>
      <c r="E133" s="34"/>
      <c r="F133" s="34"/>
      <c r="G133" s="31"/>
      <c r="H133" s="31"/>
      <c r="I133" s="35"/>
    </row>
    <row r="134" spans="1:9" s="36" customFormat="1" ht="11.25">
      <c r="A134" s="31"/>
      <c r="B134" s="32"/>
      <c r="C134" s="33"/>
      <c r="D134" s="32"/>
      <c r="E134" s="34"/>
      <c r="F134" s="34"/>
      <c r="G134" s="31"/>
      <c r="H134" s="31"/>
      <c r="I134" s="35"/>
    </row>
    <row r="135" spans="1:9" s="36" customFormat="1" ht="11.25">
      <c r="A135" s="31"/>
      <c r="B135" s="32"/>
      <c r="C135" s="33"/>
      <c r="D135" s="32"/>
      <c r="E135" s="34"/>
      <c r="F135" s="34"/>
      <c r="G135" s="31"/>
      <c r="H135" s="31"/>
      <c r="I135" s="35"/>
    </row>
    <row r="136" spans="1:9" s="36" customFormat="1" ht="11.25">
      <c r="A136" s="31"/>
      <c r="B136" s="32"/>
      <c r="C136" s="33"/>
      <c r="D136" s="32"/>
      <c r="E136" s="34"/>
      <c r="F136" s="34"/>
      <c r="G136" s="31"/>
      <c r="H136" s="31"/>
      <c r="I136" s="35"/>
    </row>
    <row r="137" spans="1:9" s="36" customFormat="1" ht="11.25">
      <c r="A137" s="31"/>
      <c r="B137" s="32"/>
      <c r="C137" s="33"/>
      <c r="D137" s="32"/>
      <c r="E137" s="34"/>
      <c r="F137" s="34"/>
      <c r="G137" s="31"/>
      <c r="H137" s="31"/>
      <c r="I137" s="35"/>
    </row>
    <row r="138" spans="1:9" s="36" customFormat="1" ht="11.25">
      <c r="A138" s="31"/>
      <c r="B138" s="32"/>
      <c r="C138" s="33"/>
      <c r="D138" s="32"/>
      <c r="E138" s="34"/>
      <c r="F138" s="34"/>
      <c r="G138" s="31"/>
      <c r="H138" s="31"/>
      <c r="I138" s="35"/>
    </row>
    <row r="139" spans="1:9" s="36" customFormat="1" ht="11.25">
      <c r="A139" s="31"/>
      <c r="B139" s="32"/>
      <c r="C139" s="33"/>
      <c r="D139" s="32"/>
      <c r="E139" s="34"/>
      <c r="F139" s="34"/>
      <c r="G139" s="31"/>
      <c r="H139" s="31"/>
      <c r="I139" s="35"/>
    </row>
    <row r="140" spans="1:9" s="36" customFormat="1" ht="11.25">
      <c r="A140" s="31"/>
      <c r="B140" s="32"/>
      <c r="C140" s="33"/>
      <c r="D140" s="32"/>
      <c r="E140" s="34"/>
      <c r="F140" s="34"/>
      <c r="G140" s="31"/>
      <c r="H140" s="31"/>
      <c r="I140" s="35"/>
    </row>
    <row r="141" spans="1:9" s="36" customFormat="1" ht="11.25">
      <c r="A141" s="31"/>
      <c r="B141" s="32"/>
      <c r="C141" s="33"/>
      <c r="D141" s="32"/>
      <c r="E141" s="34"/>
      <c r="F141" s="34"/>
      <c r="G141" s="31"/>
      <c r="H141" s="31"/>
      <c r="I141" s="35"/>
    </row>
    <row r="142" spans="1:9" s="36" customFormat="1" ht="11.25">
      <c r="A142" s="31"/>
      <c r="B142" s="32"/>
      <c r="C142" s="33"/>
      <c r="D142" s="32"/>
      <c r="E142" s="34"/>
      <c r="F142" s="34"/>
      <c r="G142" s="31"/>
      <c r="H142" s="31"/>
      <c r="I142" s="35"/>
    </row>
    <row r="143" spans="1:9" s="36" customFormat="1" ht="11.25">
      <c r="A143" s="31"/>
      <c r="B143" s="32"/>
      <c r="C143" s="33"/>
      <c r="D143" s="32"/>
      <c r="E143" s="34"/>
      <c r="F143" s="34"/>
      <c r="G143" s="31"/>
      <c r="H143" s="31"/>
      <c r="I143" s="35"/>
    </row>
    <row r="144" spans="1:9" s="36" customFormat="1" ht="11.25">
      <c r="A144" s="31"/>
      <c r="B144" s="32"/>
      <c r="C144" s="33"/>
      <c r="D144" s="32"/>
      <c r="E144" s="34"/>
      <c r="F144" s="34"/>
      <c r="G144" s="31"/>
      <c r="H144" s="31"/>
      <c r="I144" s="35"/>
    </row>
    <row r="145" spans="1:9" s="36" customFormat="1" ht="11.25">
      <c r="A145" s="31"/>
      <c r="B145" s="32"/>
      <c r="C145" s="33"/>
      <c r="D145" s="32"/>
      <c r="E145" s="34"/>
      <c r="F145" s="34"/>
      <c r="G145" s="31"/>
      <c r="H145" s="31"/>
      <c r="I145" s="35"/>
    </row>
    <row r="146" spans="1:9" s="36" customFormat="1" ht="11.25">
      <c r="A146" s="31"/>
      <c r="B146" s="32"/>
      <c r="C146" s="33"/>
      <c r="D146" s="32"/>
      <c r="E146" s="34"/>
      <c r="F146" s="34"/>
      <c r="G146" s="31"/>
      <c r="H146" s="31"/>
      <c r="I146" s="35"/>
    </row>
    <row r="147" spans="1:9" s="36" customFormat="1" ht="11.25">
      <c r="A147" s="31"/>
      <c r="B147" s="32"/>
      <c r="C147" s="33"/>
      <c r="D147" s="32"/>
      <c r="E147" s="34"/>
      <c r="F147" s="34"/>
      <c r="G147" s="31"/>
      <c r="H147" s="31"/>
      <c r="I147" s="35"/>
    </row>
  </sheetData>
  <sheetProtection selectLockedCells="1" selectUnlockedCells="1"/>
  <printOptions/>
  <pageMargins left="0.14027777777777778" right="0.14027777777777778" top="0.55" bottom="0.47986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6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F18" sqref="F18"/>
    </sheetView>
  </sheetViews>
  <sheetFormatPr defaultColWidth="8.00390625" defaultRowHeight="12.75"/>
  <cols>
    <col min="1" max="1" width="7.7109375" style="1" customWidth="1"/>
    <col min="2" max="2" width="9.28125" style="2" customWidth="1"/>
    <col min="3" max="3" width="7.7109375" style="3" customWidth="1"/>
    <col min="4" max="4" width="8.7109375" style="2" customWidth="1"/>
    <col min="5" max="5" width="33.7109375" style="1" customWidth="1"/>
    <col min="6" max="6" width="20.7109375" style="2" customWidth="1"/>
    <col min="7" max="7" width="9.28125" style="2" customWidth="1"/>
    <col min="8" max="8" width="9.8515625" style="4" customWidth="1"/>
    <col min="9" max="9" width="10.28125" style="1" customWidth="1"/>
    <col min="10" max="16384" width="9.140625" style="5" customWidth="1"/>
  </cols>
  <sheetData>
    <row r="1" spans="1:9" s="37" customFormat="1" ht="24">
      <c r="A1" s="6">
        <f>CONCATENATE(TEXT(DEELNAME!A2,"0")," ",TEXT(DEELNAME!A1,"dd mmmm jjjj"))</f>
        <v>0</v>
      </c>
      <c r="B1" s="7"/>
      <c r="C1" s="8"/>
      <c r="D1" s="9"/>
      <c r="E1" s="10"/>
      <c r="F1" s="7"/>
      <c r="G1" s="7"/>
      <c r="H1" s="11"/>
      <c r="I1" s="9"/>
    </row>
    <row r="2" spans="1:256" ht="24">
      <c r="A2" s="12">
        <f>CONCATENATE((DEELNAME!A14)," ",TEXT(DEELNAME!C14,"0,00")," km")</f>
        <v>0</v>
      </c>
      <c r="B2" s="13"/>
      <c r="C2" s="38"/>
      <c r="D2" s="14"/>
      <c r="E2" s="15"/>
      <c r="F2" s="13"/>
      <c r="G2" s="13"/>
      <c r="H2" s="16"/>
      <c r="I2" s="17" t="s">
        <v>198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s="24" customFormat="1" ht="9.75">
      <c r="A3" s="19"/>
      <c r="B3" s="20"/>
      <c r="C3" s="21"/>
      <c r="D3" s="20"/>
      <c r="E3" s="19"/>
      <c r="F3" s="22"/>
      <c r="G3" s="19"/>
      <c r="H3" s="23"/>
      <c r="I3" s="19"/>
    </row>
    <row r="4" spans="1:9" s="30" customFormat="1" ht="11.25">
      <c r="A4" s="25" t="s">
        <v>1</v>
      </c>
      <c r="B4" s="26" t="s">
        <v>2</v>
      </c>
      <c r="C4" s="27" t="s">
        <v>3</v>
      </c>
      <c r="D4" s="26" t="s">
        <v>4</v>
      </c>
      <c r="E4" s="25" t="s">
        <v>5</v>
      </c>
      <c r="F4" s="28" t="s">
        <v>6</v>
      </c>
      <c r="G4" s="29" t="s">
        <v>7</v>
      </c>
      <c r="H4" s="26" t="s">
        <v>8</v>
      </c>
      <c r="I4" s="29" t="s">
        <v>9</v>
      </c>
    </row>
    <row r="5" spans="1:9" s="36" customFormat="1" ht="11.25">
      <c r="A5" s="31"/>
      <c r="B5" s="32"/>
      <c r="C5" s="33"/>
      <c r="D5" s="32"/>
      <c r="E5" s="34"/>
      <c r="F5" s="34"/>
      <c r="G5" s="31"/>
      <c r="H5" s="31"/>
      <c r="I5" s="35"/>
    </row>
    <row r="6" spans="1:9" s="36" customFormat="1" ht="11.25">
      <c r="A6" s="31">
        <v>1</v>
      </c>
      <c r="B6" s="32">
        <v>0.028159722222222183</v>
      </c>
      <c r="C6" s="33">
        <v>15.6103575832306</v>
      </c>
      <c r="D6" s="32">
        <v>0.002669167983149022</v>
      </c>
      <c r="E6" s="34" t="s">
        <v>199</v>
      </c>
      <c r="F6" s="34" t="s">
        <v>38</v>
      </c>
      <c r="G6" s="31" t="s">
        <v>12</v>
      </c>
      <c r="H6" s="31" t="s">
        <v>13</v>
      </c>
      <c r="I6" s="35">
        <v>1991</v>
      </c>
    </row>
    <row r="7" spans="1:9" s="36" customFormat="1" ht="11.25">
      <c r="A7" s="31">
        <v>2</v>
      </c>
      <c r="B7" s="32">
        <v>0.028287037037036944</v>
      </c>
      <c r="C7" s="33">
        <v>15.540098199672718</v>
      </c>
      <c r="D7" s="32">
        <v>0.0026812357381077673</v>
      </c>
      <c r="E7" s="34" t="s">
        <v>200</v>
      </c>
      <c r="F7" s="34" t="s">
        <v>22</v>
      </c>
      <c r="G7" s="31" t="s">
        <v>12</v>
      </c>
      <c r="H7" s="31" t="s">
        <v>13</v>
      </c>
      <c r="I7" s="35">
        <v>1984</v>
      </c>
    </row>
    <row r="8" spans="1:9" s="36" customFormat="1" ht="11.25">
      <c r="A8" s="31">
        <v>3</v>
      </c>
      <c r="B8" s="32">
        <v>0.02850694444444435</v>
      </c>
      <c r="C8" s="33">
        <v>15.420219244823437</v>
      </c>
      <c r="D8" s="32">
        <v>0.0027020800421274265</v>
      </c>
      <c r="E8" s="34" t="s">
        <v>201</v>
      </c>
      <c r="F8" s="34" t="s">
        <v>18</v>
      </c>
      <c r="G8" s="31" t="s">
        <v>12</v>
      </c>
      <c r="H8" s="31" t="s">
        <v>13</v>
      </c>
      <c r="I8" s="35">
        <v>1991</v>
      </c>
    </row>
    <row r="9" spans="1:9" s="36" customFormat="1" ht="11.25">
      <c r="A9" s="31">
        <v>4</v>
      </c>
      <c r="B9" s="32">
        <v>0.028969907407407347</v>
      </c>
      <c r="C9" s="33">
        <v>15.173791450259719</v>
      </c>
      <c r="D9" s="32">
        <v>0.002745962787431976</v>
      </c>
      <c r="E9" s="34" t="s">
        <v>202</v>
      </c>
      <c r="F9" s="34" t="s">
        <v>182</v>
      </c>
      <c r="G9" s="31" t="s">
        <v>16</v>
      </c>
      <c r="H9" s="31" t="s">
        <v>13</v>
      </c>
      <c r="I9" s="35">
        <v>1961</v>
      </c>
    </row>
    <row r="10" spans="1:9" s="36" customFormat="1" ht="11.25">
      <c r="A10" s="31">
        <v>5</v>
      </c>
      <c r="B10" s="32">
        <v>0.03021990740740732</v>
      </c>
      <c r="C10" s="33">
        <v>14.54615090003834</v>
      </c>
      <c r="D10" s="32">
        <v>0.0028644461997542484</v>
      </c>
      <c r="E10" s="34" t="s">
        <v>203</v>
      </c>
      <c r="F10" s="34" t="s">
        <v>34</v>
      </c>
      <c r="G10" s="31" t="s">
        <v>16</v>
      </c>
      <c r="H10" s="31" t="s">
        <v>13</v>
      </c>
      <c r="I10" s="35">
        <v>1973</v>
      </c>
    </row>
    <row r="11" spans="1:9" s="36" customFormat="1" ht="11.25">
      <c r="A11" s="31">
        <v>6</v>
      </c>
      <c r="B11" s="32">
        <v>0.030277777777777737</v>
      </c>
      <c r="C11" s="33">
        <v>14.51834862385323</v>
      </c>
      <c r="D11" s="32">
        <v>0.002869931542917321</v>
      </c>
      <c r="E11" s="34" t="s">
        <v>204</v>
      </c>
      <c r="F11" s="34" t="s">
        <v>18</v>
      </c>
      <c r="G11" s="31" t="s">
        <v>12</v>
      </c>
      <c r="H11" s="31" t="s">
        <v>13</v>
      </c>
      <c r="I11" s="35">
        <v>1985</v>
      </c>
    </row>
    <row r="12" spans="1:9" s="36" customFormat="1" ht="11.25">
      <c r="A12" s="31">
        <v>7</v>
      </c>
      <c r="B12" s="32">
        <v>0.030300925925925926</v>
      </c>
      <c r="C12" s="33">
        <v>14.50725744843392</v>
      </c>
      <c r="D12" s="32">
        <v>0.0028721256801825523</v>
      </c>
      <c r="E12" s="34" t="s">
        <v>205</v>
      </c>
      <c r="F12" s="34" t="s">
        <v>18</v>
      </c>
      <c r="G12" s="31" t="s">
        <v>12</v>
      </c>
      <c r="H12" s="31" t="s">
        <v>13</v>
      </c>
      <c r="I12" s="35">
        <v>1990</v>
      </c>
    </row>
    <row r="13" spans="1:9" s="36" customFormat="1" ht="11.25">
      <c r="A13" s="31">
        <v>8</v>
      </c>
      <c r="B13" s="32">
        <v>0.030486111111111103</v>
      </c>
      <c r="C13" s="33">
        <v>14.419134396355357</v>
      </c>
      <c r="D13" s="32">
        <v>0.00288967877830437</v>
      </c>
      <c r="E13" s="34" t="s">
        <v>206</v>
      </c>
      <c r="F13" s="34" t="s">
        <v>182</v>
      </c>
      <c r="G13" s="31" t="s">
        <v>12</v>
      </c>
      <c r="H13" s="31" t="s">
        <v>13</v>
      </c>
      <c r="I13" s="35">
        <v>1988</v>
      </c>
    </row>
    <row r="14" spans="1:9" s="36" customFormat="1" ht="11.25">
      <c r="A14" s="31">
        <v>9</v>
      </c>
      <c r="B14" s="32">
        <v>0.03111111111111109</v>
      </c>
      <c r="C14" s="33">
        <v>14.129464285714294</v>
      </c>
      <c r="D14" s="32">
        <v>0.002948920484465506</v>
      </c>
      <c r="E14" s="34" t="s">
        <v>207</v>
      </c>
      <c r="F14" s="34" t="s">
        <v>20</v>
      </c>
      <c r="G14" s="31" t="s">
        <v>12</v>
      </c>
      <c r="H14" s="31" t="s">
        <v>13</v>
      </c>
      <c r="I14" s="35">
        <v>1979</v>
      </c>
    </row>
    <row r="15" spans="1:9" s="36" customFormat="1" ht="11.25">
      <c r="A15" s="31">
        <v>10</v>
      </c>
      <c r="B15" s="32">
        <v>0.03199074074074071</v>
      </c>
      <c r="C15" s="33">
        <v>13.740955137481924</v>
      </c>
      <c r="D15" s="32">
        <v>0.003032297700544143</v>
      </c>
      <c r="E15" s="34" t="s">
        <v>208</v>
      </c>
      <c r="F15" s="34" t="s">
        <v>209</v>
      </c>
      <c r="G15" s="31" t="s">
        <v>16</v>
      </c>
      <c r="H15" s="31" t="s">
        <v>13</v>
      </c>
      <c r="I15" s="35">
        <v>1963</v>
      </c>
    </row>
    <row r="16" spans="1:9" s="36" customFormat="1" ht="11.25">
      <c r="A16" s="31">
        <v>11</v>
      </c>
      <c r="B16" s="32">
        <v>0.032025462962962936</v>
      </c>
      <c r="C16" s="33">
        <v>13.72605710155404</v>
      </c>
      <c r="D16" s="32">
        <v>0.0030355889064419845</v>
      </c>
      <c r="E16" s="34" t="s">
        <v>100</v>
      </c>
      <c r="F16" s="34" t="s">
        <v>18</v>
      </c>
      <c r="G16" s="31" t="s">
        <v>16</v>
      </c>
      <c r="H16" s="31" t="s">
        <v>13</v>
      </c>
      <c r="I16" s="35">
        <v>1977</v>
      </c>
    </row>
    <row r="17" spans="1:9" s="36" customFormat="1" ht="11.25">
      <c r="A17" s="31">
        <v>12</v>
      </c>
      <c r="B17" s="32">
        <v>0.03225694444444438</v>
      </c>
      <c r="C17" s="33">
        <v>13.627556512378929</v>
      </c>
      <c r="D17" s="32">
        <v>0.003057530279094254</v>
      </c>
      <c r="E17" s="34" t="s">
        <v>210</v>
      </c>
      <c r="F17" s="34" t="s">
        <v>18</v>
      </c>
      <c r="G17" s="31" t="s">
        <v>16</v>
      </c>
      <c r="H17" s="31" t="s">
        <v>13</v>
      </c>
      <c r="I17" s="35">
        <v>1968</v>
      </c>
    </row>
    <row r="18" spans="1:9" s="36" customFormat="1" ht="11.25">
      <c r="A18" s="31">
        <v>13</v>
      </c>
      <c r="B18" s="32">
        <v>0.033078703703703694</v>
      </c>
      <c r="C18" s="33">
        <v>13.2890132960112</v>
      </c>
      <c r="D18" s="32">
        <v>0.003135422152009829</v>
      </c>
      <c r="E18" s="34" t="s">
        <v>211</v>
      </c>
      <c r="F18" s="34" t="s">
        <v>25</v>
      </c>
      <c r="G18" s="31" t="s">
        <v>16</v>
      </c>
      <c r="H18" s="31" t="s">
        <v>13</v>
      </c>
      <c r="I18" s="35">
        <v>1973</v>
      </c>
    </row>
    <row r="19" spans="1:9" s="36" customFormat="1" ht="11.25">
      <c r="A19" s="31">
        <v>14</v>
      </c>
      <c r="B19" s="32">
        <v>0.033182870370370376</v>
      </c>
      <c r="C19" s="33">
        <v>13.247296825950468</v>
      </c>
      <c r="D19" s="32">
        <v>0.0031452957697033533</v>
      </c>
      <c r="E19" s="34" t="s">
        <v>212</v>
      </c>
      <c r="F19" s="34" t="s">
        <v>44</v>
      </c>
      <c r="G19" s="31" t="s">
        <v>16</v>
      </c>
      <c r="H19" s="31" t="s">
        <v>13</v>
      </c>
      <c r="I19" s="35">
        <v>1963</v>
      </c>
    </row>
    <row r="20" spans="1:9" s="36" customFormat="1" ht="11.25">
      <c r="A20" s="31">
        <v>15</v>
      </c>
      <c r="B20" s="32">
        <v>0.033611111111111036</v>
      </c>
      <c r="C20" s="33">
        <v>13.078512396694244</v>
      </c>
      <c r="D20" s="32">
        <v>0.003185887309110051</v>
      </c>
      <c r="E20" s="34" t="s">
        <v>213</v>
      </c>
      <c r="F20" s="34" t="s">
        <v>55</v>
      </c>
      <c r="G20" s="31" t="s">
        <v>16</v>
      </c>
      <c r="H20" s="31" t="s">
        <v>13</v>
      </c>
      <c r="I20" s="35">
        <v>1964</v>
      </c>
    </row>
    <row r="21" spans="1:9" s="36" customFormat="1" ht="11.25">
      <c r="A21" s="31">
        <v>16</v>
      </c>
      <c r="B21" s="32">
        <v>0.033622685185185186</v>
      </c>
      <c r="C21" s="33">
        <v>13.074010327022373</v>
      </c>
      <c r="D21" s="32">
        <v>0.0031869843777426717</v>
      </c>
      <c r="E21" s="34" t="s">
        <v>214</v>
      </c>
      <c r="F21" s="34" t="s">
        <v>38</v>
      </c>
      <c r="G21" s="31" t="s">
        <v>12</v>
      </c>
      <c r="H21" s="31" t="s">
        <v>13</v>
      </c>
      <c r="I21" s="35">
        <v>1985</v>
      </c>
    </row>
    <row r="22" spans="1:9" s="36" customFormat="1" ht="11.25">
      <c r="A22" s="31">
        <v>17</v>
      </c>
      <c r="B22" s="32">
        <v>0.03372685185185176</v>
      </c>
      <c r="C22" s="33">
        <v>13.033630748112596</v>
      </c>
      <c r="D22" s="32">
        <v>0.0031968579954361857</v>
      </c>
      <c r="E22" s="34" t="s">
        <v>215</v>
      </c>
      <c r="F22" s="34" t="s">
        <v>216</v>
      </c>
      <c r="G22" s="31" t="s">
        <v>12</v>
      </c>
      <c r="H22" s="31" t="s">
        <v>23</v>
      </c>
      <c r="I22" s="35">
        <v>1992</v>
      </c>
    </row>
    <row r="23" spans="1:9" s="36" customFormat="1" ht="11.25">
      <c r="A23" s="31">
        <v>18</v>
      </c>
      <c r="B23" s="32">
        <v>0.03403935185185181</v>
      </c>
      <c r="C23" s="33">
        <v>12.913974838490326</v>
      </c>
      <c r="D23" s="32">
        <v>0.003226478848516759</v>
      </c>
      <c r="E23" s="34" t="s">
        <v>217</v>
      </c>
      <c r="F23" s="34" t="s">
        <v>88</v>
      </c>
      <c r="G23" s="31" t="s">
        <v>16</v>
      </c>
      <c r="H23" s="31" t="s">
        <v>23</v>
      </c>
      <c r="I23" s="35">
        <v>1980</v>
      </c>
    </row>
    <row r="24" spans="1:9" s="36" customFormat="1" ht="11.25">
      <c r="A24" s="31">
        <v>19</v>
      </c>
      <c r="B24" s="32">
        <v>0.034062499999999996</v>
      </c>
      <c r="C24" s="33">
        <v>12.90519877675841</v>
      </c>
      <c r="D24" s="32">
        <v>0.00322867298578199</v>
      </c>
      <c r="E24" s="34" t="s">
        <v>218</v>
      </c>
      <c r="F24" s="34" t="s">
        <v>52</v>
      </c>
      <c r="G24" s="31" t="s">
        <v>16</v>
      </c>
      <c r="H24" s="31" t="s">
        <v>13</v>
      </c>
      <c r="I24" s="35">
        <v>1968</v>
      </c>
    </row>
    <row r="25" spans="1:9" s="36" customFormat="1" ht="11.25">
      <c r="A25" s="31">
        <v>20</v>
      </c>
      <c r="B25" s="32">
        <v>0.03408564814814807</v>
      </c>
      <c r="C25" s="33">
        <v>12.896434634974561</v>
      </c>
      <c r="D25" s="32">
        <v>0.0032308671230472106</v>
      </c>
      <c r="E25" s="34" t="s">
        <v>219</v>
      </c>
      <c r="F25" s="34" t="s">
        <v>38</v>
      </c>
      <c r="G25" s="31" t="s">
        <v>16</v>
      </c>
      <c r="H25" s="31" t="s">
        <v>13</v>
      </c>
      <c r="I25" s="35">
        <v>1972</v>
      </c>
    </row>
    <row r="26" spans="1:9" s="36" customFormat="1" ht="11.25">
      <c r="A26" s="31">
        <v>21</v>
      </c>
      <c r="B26" s="32">
        <v>0.0341203703703703</v>
      </c>
      <c r="C26" s="33">
        <v>12.883310719131641</v>
      </c>
      <c r="D26" s="32">
        <v>0.003234158328945052</v>
      </c>
      <c r="E26" s="34" t="s">
        <v>220</v>
      </c>
      <c r="F26" s="34" t="s">
        <v>18</v>
      </c>
      <c r="G26" s="31" t="s">
        <v>12</v>
      </c>
      <c r="H26" s="31" t="s">
        <v>13</v>
      </c>
      <c r="I26" s="35">
        <v>1982</v>
      </c>
    </row>
    <row r="27" spans="1:9" s="36" customFormat="1" ht="11.25">
      <c r="A27" s="31">
        <v>22</v>
      </c>
      <c r="B27" s="32">
        <v>0.03427083333333325</v>
      </c>
      <c r="C27" s="33">
        <v>12.826747720364772</v>
      </c>
      <c r="D27" s="32">
        <v>0.0032484202211690285</v>
      </c>
      <c r="E27" s="34" t="s">
        <v>221</v>
      </c>
      <c r="F27" s="34" t="s">
        <v>18</v>
      </c>
      <c r="G27" s="31" t="s">
        <v>16</v>
      </c>
      <c r="H27" s="31" t="s">
        <v>13</v>
      </c>
      <c r="I27" s="35">
        <v>1977</v>
      </c>
    </row>
    <row r="28" spans="1:9" s="36" customFormat="1" ht="11.25">
      <c r="A28" s="31">
        <v>23</v>
      </c>
      <c r="B28" s="32">
        <v>0.03453703703703703</v>
      </c>
      <c r="C28" s="33">
        <v>12.727882037533513</v>
      </c>
      <c r="D28" s="32">
        <v>0.00327365279971915</v>
      </c>
      <c r="E28" s="34" t="s">
        <v>222</v>
      </c>
      <c r="F28" s="34" t="s">
        <v>18</v>
      </c>
      <c r="G28" s="31" t="s">
        <v>12</v>
      </c>
      <c r="H28" s="31" t="s">
        <v>13</v>
      </c>
      <c r="I28" s="35">
        <v>2008</v>
      </c>
    </row>
    <row r="29" spans="1:9" s="36" customFormat="1" ht="11.25">
      <c r="A29" s="31">
        <v>24</v>
      </c>
      <c r="B29" s="32">
        <v>0.03568287037037032</v>
      </c>
      <c r="C29" s="33">
        <v>12.319169639961093</v>
      </c>
      <c r="D29" s="32">
        <v>0.0033822625943478977</v>
      </c>
      <c r="E29" s="34" t="s">
        <v>223</v>
      </c>
      <c r="F29" s="34" t="s">
        <v>25</v>
      </c>
      <c r="G29" s="31" t="s">
        <v>12</v>
      </c>
      <c r="H29" s="31" t="s">
        <v>13</v>
      </c>
      <c r="I29" s="35">
        <v>1991</v>
      </c>
    </row>
    <row r="30" spans="1:9" s="36" customFormat="1" ht="11.25">
      <c r="A30" s="31">
        <v>25</v>
      </c>
      <c r="B30" s="32">
        <v>0.036076388888888866</v>
      </c>
      <c r="C30" s="33">
        <v>12.184793070259872</v>
      </c>
      <c r="D30" s="32">
        <v>0.0034195629278567646</v>
      </c>
      <c r="E30" s="34" t="s">
        <v>224</v>
      </c>
      <c r="F30" s="34" t="s">
        <v>22</v>
      </c>
      <c r="G30" s="31" t="s">
        <v>16</v>
      </c>
      <c r="H30" s="31" t="s">
        <v>13</v>
      </c>
      <c r="I30" s="35">
        <v>1949</v>
      </c>
    </row>
    <row r="31" spans="1:9" s="36" customFormat="1" ht="11.25">
      <c r="A31" s="31">
        <v>26</v>
      </c>
      <c r="B31" s="32">
        <v>0.03612268518518513</v>
      </c>
      <c r="C31" s="33">
        <v>12.16917654597887</v>
      </c>
      <c r="D31" s="32">
        <v>0.0034239512023872165</v>
      </c>
      <c r="E31" s="34" t="s">
        <v>225</v>
      </c>
      <c r="F31" s="34" t="s">
        <v>114</v>
      </c>
      <c r="G31" s="31" t="s">
        <v>16</v>
      </c>
      <c r="H31" s="31" t="s">
        <v>13</v>
      </c>
      <c r="I31" s="35">
        <v>1976</v>
      </c>
    </row>
    <row r="32" spans="1:9" s="36" customFormat="1" ht="11.25">
      <c r="A32" s="31">
        <v>27</v>
      </c>
      <c r="B32" s="32">
        <v>0.0361689814814814</v>
      </c>
      <c r="C32" s="33">
        <v>12.153600000000027</v>
      </c>
      <c r="D32" s="32">
        <v>0.003428339476917668</v>
      </c>
      <c r="E32" s="34" t="s">
        <v>226</v>
      </c>
      <c r="F32" s="34" t="s">
        <v>227</v>
      </c>
      <c r="G32" s="31" t="s">
        <v>12</v>
      </c>
      <c r="H32" s="31" t="s">
        <v>23</v>
      </c>
      <c r="I32" s="35">
        <v>1988</v>
      </c>
    </row>
    <row r="33" spans="1:9" s="36" customFormat="1" ht="11.25">
      <c r="A33" s="31">
        <v>28</v>
      </c>
      <c r="B33" s="32">
        <v>0.036250000000000004</v>
      </c>
      <c r="C33" s="33">
        <v>12.126436781609192</v>
      </c>
      <c r="D33" s="32">
        <v>0.003436018957345972</v>
      </c>
      <c r="E33" s="34" t="s">
        <v>228</v>
      </c>
      <c r="F33" s="34" t="s">
        <v>25</v>
      </c>
      <c r="G33" s="31" t="s">
        <v>16</v>
      </c>
      <c r="H33" s="31" t="s">
        <v>23</v>
      </c>
      <c r="I33" s="35">
        <v>1982</v>
      </c>
    </row>
    <row r="34" spans="1:9" s="36" customFormat="1" ht="11.25">
      <c r="A34" s="31">
        <v>29</v>
      </c>
      <c r="B34" s="32">
        <v>0.036400462962962954</v>
      </c>
      <c r="C34" s="33">
        <v>12.076311605723372</v>
      </c>
      <c r="D34" s="32">
        <v>0.0034502808495699483</v>
      </c>
      <c r="E34" s="34" t="s">
        <v>229</v>
      </c>
      <c r="F34" s="34" t="s">
        <v>230</v>
      </c>
      <c r="G34" s="31" t="s">
        <v>16</v>
      </c>
      <c r="H34" s="31" t="s">
        <v>13</v>
      </c>
      <c r="I34" s="35">
        <v>1962</v>
      </c>
    </row>
    <row r="35" spans="1:9" s="36" customFormat="1" ht="11.25">
      <c r="A35" s="31">
        <v>30</v>
      </c>
      <c r="B35" s="32">
        <v>0.036678240740740664</v>
      </c>
      <c r="C35" s="33">
        <v>11.98485326601454</v>
      </c>
      <c r="D35" s="32">
        <v>0.0034766104967526696</v>
      </c>
      <c r="E35" s="34" t="s">
        <v>231</v>
      </c>
      <c r="F35" s="34" t="s">
        <v>18</v>
      </c>
      <c r="G35" s="31" t="s">
        <v>16</v>
      </c>
      <c r="H35" s="31" t="s">
        <v>23</v>
      </c>
      <c r="I35" s="35">
        <v>1977</v>
      </c>
    </row>
    <row r="36" spans="1:9" s="36" customFormat="1" ht="11.25">
      <c r="A36" s="31">
        <v>31</v>
      </c>
      <c r="B36" s="32">
        <v>0.03684027777777776</v>
      </c>
      <c r="C36" s="33">
        <v>11.932139491046186</v>
      </c>
      <c r="D36" s="32">
        <v>0.0034919694576092666</v>
      </c>
      <c r="E36" s="34" t="s">
        <v>232</v>
      </c>
      <c r="F36" s="34" t="s">
        <v>91</v>
      </c>
      <c r="G36" s="31" t="s">
        <v>16</v>
      </c>
      <c r="H36" s="31" t="s">
        <v>23</v>
      </c>
      <c r="I36" s="35">
        <v>1963</v>
      </c>
    </row>
    <row r="37" spans="1:9" s="36" customFormat="1" ht="11.25">
      <c r="A37" s="31">
        <v>32</v>
      </c>
      <c r="B37" s="32">
        <v>0.037685185185185155</v>
      </c>
      <c r="C37" s="33">
        <v>11.664619164619173</v>
      </c>
      <c r="D37" s="32">
        <v>0.003572055467790062</v>
      </c>
      <c r="E37" s="34" t="s">
        <v>233</v>
      </c>
      <c r="F37" s="34" t="s">
        <v>196</v>
      </c>
      <c r="G37" s="31" t="s">
        <v>12</v>
      </c>
      <c r="H37" s="31" t="s">
        <v>23</v>
      </c>
      <c r="I37" s="35">
        <v>2002</v>
      </c>
    </row>
    <row r="38" spans="1:9" s="36" customFormat="1" ht="11.25">
      <c r="A38" s="31">
        <v>33</v>
      </c>
      <c r="B38" s="32">
        <v>0.03806712962962955</v>
      </c>
      <c r="C38" s="33">
        <v>11.547582851930702</v>
      </c>
      <c r="D38" s="32">
        <v>0.003608258732666308</v>
      </c>
      <c r="E38" s="34" t="s">
        <v>234</v>
      </c>
      <c r="F38" s="34" t="s">
        <v>177</v>
      </c>
      <c r="G38" s="31" t="s">
        <v>16</v>
      </c>
      <c r="H38" s="31" t="s">
        <v>23</v>
      </c>
      <c r="I38" s="35">
        <v>1970</v>
      </c>
    </row>
    <row r="39" spans="1:9" s="36" customFormat="1" ht="11.25">
      <c r="A39" s="31">
        <v>34</v>
      </c>
      <c r="B39" s="32">
        <v>0.03809027777777774</v>
      </c>
      <c r="C39" s="33">
        <v>11.540565177757532</v>
      </c>
      <c r="D39" s="32">
        <v>0.0036104528699315392</v>
      </c>
      <c r="E39" s="34" t="s">
        <v>235</v>
      </c>
      <c r="F39" s="34" t="s">
        <v>177</v>
      </c>
      <c r="G39" s="31" t="s">
        <v>16</v>
      </c>
      <c r="H39" s="31" t="s">
        <v>13</v>
      </c>
      <c r="I39" s="35">
        <v>1966</v>
      </c>
    </row>
    <row r="40" spans="1:9" s="36" customFormat="1" ht="11.25">
      <c r="A40" s="31">
        <v>35</v>
      </c>
      <c r="B40" s="32">
        <v>0.03861111111111104</v>
      </c>
      <c r="C40" s="33">
        <v>11.384892086330956</v>
      </c>
      <c r="D40" s="32">
        <v>0.0036598209583991507</v>
      </c>
      <c r="E40" s="34" t="s">
        <v>236</v>
      </c>
      <c r="F40" s="34" t="s">
        <v>114</v>
      </c>
      <c r="G40" s="31" t="s">
        <v>16</v>
      </c>
      <c r="H40" s="31" t="s">
        <v>23</v>
      </c>
      <c r="I40" s="35">
        <v>1981</v>
      </c>
    </row>
    <row r="41" spans="1:9" s="36" customFormat="1" ht="11.25">
      <c r="A41" s="31">
        <v>36</v>
      </c>
      <c r="B41" s="32">
        <v>0.03909722222222223</v>
      </c>
      <c r="C41" s="33">
        <v>11.243339253996446</v>
      </c>
      <c r="D41" s="32">
        <v>0.0037058978409689317</v>
      </c>
      <c r="E41" s="34" t="s">
        <v>237</v>
      </c>
      <c r="F41" s="34" t="s">
        <v>196</v>
      </c>
      <c r="G41" s="31" t="s">
        <v>16</v>
      </c>
      <c r="H41" s="31" t="s">
        <v>13</v>
      </c>
      <c r="I41" s="35">
        <v>1968</v>
      </c>
    </row>
    <row r="42" spans="1:9" s="36" customFormat="1" ht="11.25">
      <c r="A42" s="31">
        <v>37</v>
      </c>
      <c r="B42" s="32">
        <v>0.03949074074074066</v>
      </c>
      <c r="C42" s="33">
        <v>11.13130128956626</v>
      </c>
      <c r="D42" s="32">
        <v>0.003743198174477788</v>
      </c>
      <c r="E42" s="34" t="s">
        <v>238</v>
      </c>
      <c r="F42" s="34" t="s">
        <v>177</v>
      </c>
      <c r="G42" s="31" t="s">
        <v>12</v>
      </c>
      <c r="H42" s="31" t="s">
        <v>23</v>
      </c>
      <c r="I42" s="35">
        <v>1987</v>
      </c>
    </row>
    <row r="43" spans="1:9" s="36" customFormat="1" ht="11.25">
      <c r="A43" s="31">
        <v>38</v>
      </c>
      <c r="B43" s="32">
        <v>0.03959490740740734</v>
      </c>
      <c r="C43" s="33">
        <v>11.102016954107004</v>
      </c>
      <c r="D43" s="32">
        <v>0.0037530717921713122</v>
      </c>
      <c r="E43" s="34" t="s">
        <v>239</v>
      </c>
      <c r="F43" s="34" t="s">
        <v>38</v>
      </c>
      <c r="G43" s="31" t="s">
        <v>16</v>
      </c>
      <c r="H43" s="31" t="s">
        <v>23</v>
      </c>
      <c r="I43" s="35">
        <v>1965</v>
      </c>
    </row>
    <row r="44" spans="1:9" s="36" customFormat="1" ht="11.25">
      <c r="A44" s="31">
        <v>39</v>
      </c>
      <c r="B44" s="32">
        <v>0.04019675925925925</v>
      </c>
      <c r="C44" s="33">
        <v>10.93579038295422</v>
      </c>
      <c r="D44" s="32">
        <v>0.0038101193610672276</v>
      </c>
      <c r="E44" s="34" t="s">
        <v>240</v>
      </c>
      <c r="F44" s="34" t="s">
        <v>91</v>
      </c>
      <c r="G44" s="31" t="s">
        <v>16</v>
      </c>
      <c r="H44" s="31" t="s">
        <v>23</v>
      </c>
      <c r="I44" s="35">
        <v>1968</v>
      </c>
    </row>
    <row r="45" spans="1:9" s="36" customFormat="1" ht="11.25">
      <c r="A45" s="31">
        <v>40</v>
      </c>
      <c r="B45" s="32">
        <v>0.04024305555555552</v>
      </c>
      <c r="C45" s="33">
        <v>10.92320966350303</v>
      </c>
      <c r="D45" s="32">
        <v>0.0038145076355976795</v>
      </c>
      <c r="E45" s="34" t="s">
        <v>241</v>
      </c>
      <c r="F45" s="34" t="s">
        <v>11</v>
      </c>
      <c r="G45" s="31" t="s">
        <v>16</v>
      </c>
      <c r="H45" s="31" t="s">
        <v>23</v>
      </c>
      <c r="I45" s="35">
        <v>1973</v>
      </c>
    </row>
    <row r="46" spans="1:9" s="36" customFormat="1" ht="11.25">
      <c r="A46" s="31">
        <v>41</v>
      </c>
      <c r="B46" s="32">
        <v>0.040868055555555505</v>
      </c>
      <c r="C46" s="33">
        <v>10.756159728122357</v>
      </c>
      <c r="D46" s="32">
        <v>0.003873749341758816</v>
      </c>
      <c r="E46" s="34" t="s">
        <v>242</v>
      </c>
      <c r="F46" s="34" t="s">
        <v>243</v>
      </c>
      <c r="G46" s="31" t="s">
        <v>16</v>
      </c>
      <c r="H46" s="31" t="s">
        <v>13</v>
      </c>
      <c r="I46" s="35">
        <v>1959</v>
      </c>
    </row>
    <row r="47" spans="1:9" s="36" customFormat="1" ht="11.25">
      <c r="A47" s="31">
        <v>42</v>
      </c>
      <c r="B47" s="32">
        <v>0.041284722222222126</v>
      </c>
      <c r="C47" s="33">
        <v>10.647603027754439</v>
      </c>
      <c r="D47" s="32">
        <v>0.003913243812532903</v>
      </c>
      <c r="E47" s="34" t="s">
        <v>244</v>
      </c>
      <c r="F47" s="34" t="s">
        <v>18</v>
      </c>
      <c r="G47" s="31" t="s">
        <v>16</v>
      </c>
      <c r="H47" s="31" t="s">
        <v>23</v>
      </c>
      <c r="I47" s="35">
        <v>1975</v>
      </c>
    </row>
    <row r="48" spans="1:9" s="36" customFormat="1" ht="11.25">
      <c r="A48" s="31">
        <v>43</v>
      </c>
      <c r="B48" s="32">
        <v>0.04218749999999993</v>
      </c>
      <c r="C48" s="33">
        <v>10.41975308641977</v>
      </c>
      <c r="D48" s="32">
        <v>0.003998815165876771</v>
      </c>
      <c r="E48" s="34" t="s">
        <v>245</v>
      </c>
      <c r="F48" s="34" t="s">
        <v>22</v>
      </c>
      <c r="G48" s="31" t="s">
        <v>16</v>
      </c>
      <c r="H48" s="31" t="s">
        <v>13</v>
      </c>
      <c r="I48" s="35">
        <v>1965</v>
      </c>
    </row>
    <row r="49" spans="1:9" s="36" customFormat="1" ht="11.25">
      <c r="A49" s="31">
        <v>44</v>
      </c>
      <c r="B49" s="32">
        <v>0.042604166666666665</v>
      </c>
      <c r="C49" s="33">
        <v>10.317848410757946</v>
      </c>
      <c r="D49" s="32">
        <v>0.004038309636650869</v>
      </c>
      <c r="E49" s="34" t="s">
        <v>246</v>
      </c>
      <c r="F49" s="34" t="s">
        <v>227</v>
      </c>
      <c r="G49" s="31" t="s">
        <v>16</v>
      </c>
      <c r="H49" s="31" t="s">
        <v>13</v>
      </c>
      <c r="I49" s="35">
        <v>1950</v>
      </c>
    </row>
    <row r="50" spans="1:9" s="36" customFormat="1" ht="11.25">
      <c r="A50" s="31">
        <v>45</v>
      </c>
      <c r="B50" s="32">
        <v>0.043043981481481475</v>
      </c>
      <c r="C50" s="33">
        <v>10.212422694272655</v>
      </c>
      <c r="D50" s="32">
        <v>0.004079998244690187</v>
      </c>
      <c r="E50" s="34" t="s">
        <v>247</v>
      </c>
      <c r="F50" s="34" t="s">
        <v>55</v>
      </c>
      <c r="G50" s="31" t="s">
        <v>12</v>
      </c>
      <c r="H50" s="31" t="s">
        <v>13</v>
      </c>
      <c r="I50" s="35">
        <v>1979</v>
      </c>
    </row>
    <row r="51" spans="1:9" s="36" customFormat="1" ht="11.25">
      <c r="A51" s="31">
        <v>46</v>
      </c>
      <c r="B51" s="32">
        <v>0.04329861111111111</v>
      </c>
      <c r="C51" s="33">
        <v>10.152365677626303</v>
      </c>
      <c r="D51" s="32">
        <v>0.004104133754607688</v>
      </c>
      <c r="E51" s="34" t="s">
        <v>248</v>
      </c>
      <c r="F51" s="34" t="s">
        <v>249</v>
      </c>
      <c r="G51" s="31" t="s">
        <v>16</v>
      </c>
      <c r="H51" s="31" t="s">
        <v>23</v>
      </c>
      <c r="I51" s="35">
        <v>1966</v>
      </c>
    </row>
    <row r="52" spans="1:9" s="36" customFormat="1" ht="11.25">
      <c r="A52" s="31">
        <v>47</v>
      </c>
      <c r="B52" s="32">
        <v>0.043321759259259185</v>
      </c>
      <c r="C52" s="33">
        <v>10.14694095645206</v>
      </c>
      <c r="D52" s="32">
        <v>0.004106327891872909</v>
      </c>
      <c r="E52" s="34" t="s">
        <v>250</v>
      </c>
      <c r="F52" s="34" t="s">
        <v>196</v>
      </c>
      <c r="G52" s="31" t="s">
        <v>16</v>
      </c>
      <c r="H52" s="31" t="s">
        <v>23</v>
      </c>
      <c r="I52" s="35">
        <v>1971</v>
      </c>
    </row>
    <row r="53" spans="1:9" s="36" customFormat="1" ht="11.25">
      <c r="A53" s="31">
        <v>48</v>
      </c>
      <c r="B53" s="32">
        <v>0.043344907407407374</v>
      </c>
      <c r="C53" s="33">
        <v>10.141522029372503</v>
      </c>
      <c r="D53" s="32">
        <v>0.00410852202913814</v>
      </c>
      <c r="E53" s="34" t="s">
        <v>251</v>
      </c>
      <c r="F53" s="34" t="s">
        <v>252</v>
      </c>
      <c r="G53" s="31" t="s">
        <v>16</v>
      </c>
      <c r="H53" s="31" t="s">
        <v>23</v>
      </c>
      <c r="I53" s="35">
        <v>1964</v>
      </c>
    </row>
    <row r="54" spans="1:9" s="36" customFormat="1" ht="11.25">
      <c r="A54" s="31"/>
      <c r="B54" s="32"/>
      <c r="C54" s="33"/>
      <c r="D54" s="32"/>
      <c r="E54" s="34"/>
      <c r="F54" s="34"/>
      <c r="G54" s="31"/>
      <c r="H54" s="31"/>
      <c r="I54" s="35"/>
    </row>
    <row r="55" spans="1:9" s="36" customFormat="1" ht="11.25">
      <c r="A55" s="31"/>
      <c r="B55" s="32"/>
      <c r="C55" s="33"/>
      <c r="D55" s="32"/>
      <c r="E55" s="34"/>
      <c r="F55" s="34"/>
      <c r="G55" s="31"/>
      <c r="H55" s="31"/>
      <c r="I55" s="35"/>
    </row>
    <row r="56" spans="1:9" s="36" customFormat="1" ht="11.25">
      <c r="A56" s="31"/>
      <c r="B56" s="32"/>
      <c r="C56" s="33"/>
      <c r="D56" s="32"/>
      <c r="E56" s="34"/>
      <c r="F56" s="34"/>
      <c r="G56" s="31"/>
      <c r="H56" s="31"/>
      <c r="I56" s="35"/>
    </row>
    <row r="57" spans="1:9" s="36" customFormat="1" ht="11.25">
      <c r="A57" s="31"/>
      <c r="B57" s="32"/>
      <c r="C57" s="33"/>
      <c r="D57" s="32"/>
      <c r="E57" s="34"/>
      <c r="F57" s="34"/>
      <c r="G57" s="31"/>
      <c r="H57" s="31"/>
      <c r="I57" s="35"/>
    </row>
    <row r="58" spans="1:9" s="36" customFormat="1" ht="11.25">
      <c r="A58" s="31"/>
      <c r="B58" s="32"/>
      <c r="C58" s="33"/>
      <c r="D58" s="32"/>
      <c r="E58" s="34"/>
      <c r="F58" s="34"/>
      <c r="G58" s="31"/>
      <c r="H58" s="31"/>
      <c r="I58" s="35"/>
    </row>
    <row r="59" spans="1:9" s="36" customFormat="1" ht="11.25">
      <c r="A59" s="31"/>
      <c r="B59" s="32"/>
      <c r="C59" s="33"/>
      <c r="D59" s="32"/>
      <c r="E59" s="34"/>
      <c r="F59" s="34"/>
      <c r="G59" s="31"/>
      <c r="H59" s="31"/>
      <c r="I59" s="35"/>
    </row>
    <row r="60" spans="1:9" s="36" customFormat="1" ht="11.25">
      <c r="A60" s="31"/>
      <c r="B60" s="32"/>
      <c r="C60" s="33"/>
      <c r="D60" s="32"/>
      <c r="E60" s="34"/>
      <c r="F60" s="34"/>
      <c r="G60" s="31"/>
      <c r="H60" s="31"/>
      <c r="I60" s="35"/>
    </row>
    <row r="61" spans="1:9" s="36" customFormat="1" ht="11.25">
      <c r="A61" s="31"/>
      <c r="B61" s="32"/>
      <c r="C61" s="33"/>
      <c r="D61" s="32"/>
      <c r="E61" s="34"/>
      <c r="F61" s="34"/>
      <c r="G61" s="31"/>
      <c r="H61" s="31"/>
      <c r="I61" s="35"/>
    </row>
    <row r="62" spans="1:9" s="36" customFormat="1" ht="11.25">
      <c r="A62" s="31"/>
      <c r="B62" s="32"/>
      <c r="C62" s="33"/>
      <c r="D62" s="32"/>
      <c r="E62" s="34"/>
      <c r="F62" s="34"/>
      <c r="G62" s="31"/>
      <c r="H62" s="31"/>
      <c r="I62" s="35"/>
    </row>
    <row r="63" spans="1:9" s="36" customFormat="1" ht="11.25">
      <c r="A63" s="31"/>
      <c r="B63" s="32"/>
      <c r="C63" s="33"/>
      <c r="D63" s="32"/>
      <c r="E63" s="34"/>
      <c r="F63" s="34"/>
      <c r="G63" s="31"/>
      <c r="H63" s="31"/>
      <c r="I63" s="35"/>
    </row>
    <row r="64" spans="1:9" s="36" customFormat="1" ht="11.25">
      <c r="A64" s="31"/>
      <c r="B64" s="32"/>
      <c r="C64" s="33"/>
      <c r="D64" s="32"/>
      <c r="E64" s="34"/>
      <c r="F64" s="34"/>
      <c r="G64" s="31"/>
      <c r="H64" s="31"/>
      <c r="I64" s="35"/>
    </row>
    <row r="65" spans="1:9" s="36" customFormat="1" ht="11.25">
      <c r="A65" s="31"/>
      <c r="B65" s="32"/>
      <c r="C65" s="33"/>
      <c r="D65" s="32"/>
      <c r="E65" s="34"/>
      <c r="F65" s="34"/>
      <c r="G65" s="31"/>
      <c r="H65" s="31"/>
      <c r="I65" s="35"/>
    </row>
    <row r="66" spans="1:9" s="36" customFormat="1" ht="11.25">
      <c r="A66" s="31"/>
      <c r="B66" s="32"/>
      <c r="C66" s="33"/>
      <c r="D66" s="32"/>
      <c r="E66" s="34"/>
      <c r="F66" s="34"/>
      <c r="G66" s="31"/>
      <c r="H66" s="31"/>
      <c r="I66" s="35"/>
    </row>
    <row r="67" spans="1:9" s="36" customFormat="1" ht="11.25">
      <c r="A67" s="31"/>
      <c r="B67" s="32"/>
      <c r="C67" s="33"/>
      <c r="D67" s="32"/>
      <c r="E67" s="34"/>
      <c r="F67" s="34"/>
      <c r="G67" s="31"/>
      <c r="H67" s="31"/>
      <c r="I67" s="35"/>
    </row>
    <row r="68" spans="1:9" s="36" customFormat="1" ht="11.25">
      <c r="A68" s="31"/>
      <c r="B68" s="32"/>
      <c r="C68" s="33"/>
      <c r="D68" s="32"/>
      <c r="E68" s="34"/>
      <c r="F68" s="34"/>
      <c r="G68" s="31"/>
      <c r="H68" s="31"/>
      <c r="I68" s="35"/>
    </row>
    <row r="69" spans="1:9" s="36" customFormat="1" ht="11.25">
      <c r="A69" s="31"/>
      <c r="B69" s="32"/>
      <c r="C69" s="33"/>
      <c r="D69" s="32"/>
      <c r="E69" s="34"/>
      <c r="F69" s="34"/>
      <c r="G69" s="31"/>
      <c r="H69" s="31"/>
      <c r="I69" s="35"/>
    </row>
    <row r="70" spans="1:9" s="36" customFormat="1" ht="11.25">
      <c r="A70" s="31"/>
      <c r="B70" s="32"/>
      <c r="C70" s="33"/>
      <c r="D70" s="32"/>
      <c r="E70" s="34"/>
      <c r="F70" s="34"/>
      <c r="G70" s="31"/>
      <c r="H70" s="31"/>
      <c r="I70" s="35"/>
    </row>
    <row r="71" spans="1:9" s="36" customFormat="1" ht="11.25">
      <c r="A71" s="31"/>
      <c r="B71" s="32"/>
      <c r="C71" s="33"/>
      <c r="D71" s="32"/>
      <c r="E71" s="34"/>
      <c r="F71" s="34"/>
      <c r="G71" s="31"/>
      <c r="H71" s="31"/>
      <c r="I71" s="35"/>
    </row>
    <row r="72" spans="1:9" s="36" customFormat="1" ht="11.25">
      <c r="A72" s="31"/>
      <c r="B72" s="32"/>
      <c r="C72" s="33"/>
      <c r="D72" s="32"/>
      <c r="E72" s="34"/>
      <c r="F72" s="34"/>
      <c r="G72" s="31"/>
      <c r="H72" s="31"/>
      <c r="I72" s="35"/>
    </row>
    <row r="73" spans="1:9" s="36" customFormat="1" ht="11.25">
      <c r="A73" s="31"/>
      <c r="B73" s="32"/>
      <c r="C73" s="33"/>
      <c r="D73" s="32"/>
      <c r="E73" s="34"/>
      <c r="F73" s="34"/>
      <c r="G73" s="31"/>
      <c r="H73" s="31"/>
      <c r="I73" s="35"/>
    </row>
    <row r="74" spans="1:9" s="36" customFormat="1" ht="11.25">
      <c r="A74" s="31"/>
      <c r="B74" s="32"/>
      <c r="C74" s="33"/>
      <c r="D74" s="32"/>
      <c r="E74" s="34"/>
      <c r="F74" s="34"/>
      <c r="G74" s="31"/>
      <c r="H74" s="31"/>
      <c r="I74" s="35"/>
    </row>
    <row r="75" spans="1:9" s="36" customFormat="1" ht="11.25">
      <c r="A75" s="31"/>
      <c r="B75" s="32"/>
      <c r="C75" s="33"/>
      <c r="D75" s="32"/>
      <c r="E75" s="34"/>
      <c r="F75" s="34"/>
      <c r="G75" s="31"/>
      <c r="H75" s="31"/>
      <c r="I75" s="35"/>
    </row>
    <row r="76" spans="1:9" s="36" customFormat="1" ht="11.25">
      <c r="A76" s="31"/>
      <c r="B76" s="32"/>
      <c r="C76" s="33"/>
      <c r="D76" s="32"/>
      <c r="E76" s="34"/>
      <c r="F76" s="34"/>
      <c r="G76" s="31"/>
      <c r="H76" s="31"/>
      <c r="I76" s="3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showGridLines="0" workbookViewId="0" topLeftCell="A1">
      <pane ySplit="4" topLeftCell="A5" activePane="bottomLeft" state="frozen"/>
      <selection pane="topLeft" activeCell="A1" sqref="A1"/>
      <selection pane="bottomLeft" activeCell="C2" sqref="C2"/>
    </sheetView>
  </sheetViews>
  <sheetFormatPr defaultColWidth="8.00390625" defaultRowHeight="12.75"/>
  <cols>
    <col min="1" max="1" width="7.7109375" style="1" customWidth="1"/>
    <col min="2" max="2" width="9.28125" style="2" customWidth="1"/>
    <col min="3" max="3" width="7.7109375" style="3" customWidth="1"/>
    <col min="4" max="4" width="8.7109375" style="2" customWidth="1"/>
    <col min="5" max="5" width="33.7109375" style="1" customWidth="1"/>
    <col min="6" max="6" width="20.7109375" style="2" customWidth="1"/>
    <col min="7" max="7" width="9.28125" style="2" customWidth="1"/>
    <col min="8" max="8" width="9.8515625" style="4" customWidth="1"/>
    <col min="9" max="9" width="10.28125" style="1" customWidth="1"/>
    <col min="10" max="16384" width="9.140625" style="5" customWidth="1"/>
  </cols>
  <sheetData>
    <row r="1" spans="1:9" s="37" customFormat="1" ht="24">
      <c r="A1" s="6">
        <f>CONCATENATE(TEXT(DEELNAME!A2,"0")," ",TEXT(DEELNAME!A1,"dd mmmm jjjj"))</f>
        <v>0</v>
      </c>
      <c r="B1" s="7"/>
      <c r="C1" s="8"/>
      <c r="D1" s="9"/>
      <c r="E1" s="10"/>
      <c r="F1" s="7"/>
      <c r="G1" s="7"/>
      <c r="H1" s="11"/>
      <c r="I1" s="9"/>
    </row>
    <row r="2" spans="1:256" ht="24">
      <c r="A2" s="12">
        <f>CONCATENATE((DEELNAME!A15)," ",TEXT(DEELNAME!C15,"0,00")," km")</f>
        <v>0</v>
      </c>
      <c r="B2" s="13"/>
      <c r="C2" s="38"/>
      <c r="D2" s="14"/>
      <c r="E2" s="15"/>
      <c r="F2" s="13"/>
      <c r="G2" s="13"/>
      <c r="H2" s="16"/>
      <c r="I2" s="17" t="s">
        <v>0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s="24" customFormat="1" ht="9.75">
      <c r="A3" s="19"/>
      <c r="B3" s="20"/>
      <c r="C3" s="21"/>
      <c r="D3" s="20"/>
      <c r="E3" s="19"/>
      <c r="F3" s="22"/>
      <c r="G3" s="19"/>
      <c r="H3" s="23"/>
      <c r="I3" s="19"/>
    </row>
    <row r="4" spans="1:9" s="30" customFormat="1" ht="11.25">
      <c r="A4" s="25" t="s">
        <v>1</v>
      </c>
      <c r="B4" s="26" t="s">
        <v>2</v>
      </c>
      <c r="C4" s="27" t="s">
        <v>3</v>
      </c>
      <c r="D4" s="26" t="s">
        <v>4</v>
      </c>
      <c r="E4" s="25" t="s">
        <v>5</v>
      </c>
      <c r="F4" s="28" t="s">
        <v>6</v>
      </c>
      <c r="G4" s="29" t="s">
        <v>7</v>
      </c>
      <c r="H4" s="26" t="s">
        <v>8</v>
      </c>
      <c r="I4" s="29" t="s">
        <v>9</v>
      </c>
    </row>
    <row r="5" spans="1:9" s="30" customFormat="1" ht="11.25">
      <c r="A5" s="39"/>
      <c r="B5" s="40"/>
      <c r="C5" s="41"/>
      <c r="D5" s="40"/>
      <c r="E5" s="42"/>
      <c r="F5" s="43"/>
      <c r="G5" s="39"/>
      <c r="H5" s="40"/>
      <c r="I5" s="44"/>
    </row>
    <row r="6" spans="1:9" s="30" customFormat="1" ht="11.25">
      <c r="A6" s="39">
        <v>1</v>
      </c>
      <c r="B6" s="40">
        <v>0.04194444444444445</v>
      </c>
      <c r="C6" s="41">
        <v>15.9864238410596</v>
      </c>
      <c r="D6" s="40">
        <v>0.002606378204464329</v>
      </c>
      <c r="E6" s="42" t="s">
        <v>253</v>
      </c>
      <c r="F6" s="43" t="s">
        <v>91</v>
      </c>
      <c r="G6" s="39" t="s">
        <v>12</v>
      </c>
      <c r="H6" s="40" t="s">
        <v>13</v>
      </c>
      <c r="I6" s="44">
        <v>1991</v>
      </c>
    </row>
    <row r="7" spans="1:9" s="30" customFormat="1" ht="11.25">
      <c r="A7" s="39">
        <v>2</v>
      </c>
      <c r="B7" s="40">
        <v>0.04309027777777785</v>
      </c>
      <c r="C7" s="41">
        <v>15.561321514907306</v>
      </c>
      <c r="D7" s="40">
        <v>0.0026775789335597992</v>
      </c>
      <c r="E7" s="42" t="s">
        <v>254</v>
      </c>
      <c r="F7" s="43" t="s">
        <v>209</v>
      </c>
      <c r="G7" s="39" t="s">
        <v>12</v>
      </c>
      <c r="H7" s="40" t="s">
        <v>13</v>
      </c>
      <c r="I7" s="44">
        <v>1983</v>
      </c>
    </row>
    <row r="8" spans="1:9" s="30" customFormat="1" ht="11.25">
      <c r="A8" s="39">
        <v>3</v>
      </c>
      <c r="B8" s="40">
        <v>0.045509259259259305</v>
      </c>
      <c r="C8" s="41">
        <v>14.734181078331622</v>
      </c>
      <c r="D8" s="40">
        <v>0.002827891583872448</v>
      </c>
      <c r="E8" s="42" t="s">
        <v>255</v>
      </c>
      <c r="F8" s="43" t="s">
        <v>106</v>
      </c>
      <c r="G8" s="39" t="s">
        <v>16</v>
      </c>
      <c r="H8" s="40" t="s">
        <v>13</v>
      </c>
      <c r="I8" s="44">
        <v>1961</v>
      </c>
    </row>
    <row r="9" spans="1:9" s="30" customFormat="1" ht="11.25">
      <c r="A9" s="39">
        <v>4</v>
      </c>
      <c r="B9" s="40">
        <v>0.05092592592592593</v>
      </c>
      <c r="C9" s="41">
        <v>13.167</v>
      </c>
      <c r="D9" s="40">
        <v>0.0031644768486873754</v>
      </c>
      <c r="E9" s="42" t="s">
        <v>256</v>
      </c>
      <c r="F9" s="43" t="s">
        <v>55</v>
      </c>
      <c r="G9" s="39" t="s">
        <v>16</v>
      </c>
      <c r="H9" s="40" t="s">
        <v>13</v>
      </c>
      <c r="I9" s="44">
        <v>1979</v>
      </c>
    </row>
    <row r="10" spans="1:9" s="30" customFormat="1" ht="11.25">
      <c r="A10" s="39">
        <v>5</v>
      </c>
      <c r="B10" s="40">
        <v>0.05299768518518522</v>
      </c>
      <c r="C10" s="41">
        <v>12.65228215767634</v>
      </c>
      <c r="D10" s="40">
        <v>0.0032932135204862497</v>
      </c>
      <c r="E10" s="42" t="s">
        <v>257</v>
      </c>
      <c r="F10" s="43" t="s">
        <v>91</v>
      </c>
      <c r="G10" s="39" t="s">
        <v>16</v>
      </c>
      <c r="H10" s="40" t="s">
        <v>13</v>
      </c>
      <c r="I10" s="44">
        <v>1975</v>
      </c>
    </row>
    <row r="11" spans="1:9" s="30" customFormat="1" ht="11.25">
      <c r="A11" s="39">
        <v>6</v>
      </c>
      <c r="B11" s="40">
        <v>0.0534027777777778</v>
      </c>
      <c r="C11" s="41">
        <v>12.556306892067614</v>
      </c>
      <c r="D11" s="40">
        <v>0.0033183854954189898</v>
      </c>
      <c r="E11" s="42" t="s">
        <v>258</v>
      </c>
      <c r="F11" s="43" t="s">
        <v>18</v>
      </c>
      <c r="G11" s="39" t="s">
        <v>12</v>
      </c>
      <c r="H11" s="40" t="s">
        <v>13</v>
      </c>
      <c r="I11" s="44">
        <v>1979</v>
      </c>
    </row>
    <row r="12" spans="1:9" s="30" customFormat="1" ht="11.25">
      <c r="A12" s="39">
        <v>7</v>
      </c>
      <c r="B12" s="40">
        <v>0.05541666666666667</v>
      </c>
      <c r="C12" s="41">
        <v>12.1</v>
      </c>
      <c r="D12" s="40">
        <v>0.003443526170798898</v>
      </c>
      <c r="E12" s="42" t="s">
        <v>259</v>
      </c>
      <c r="F12" s="43" t="s">
        <v>88</v>
      </c>
      <c r="G12" s="39" t="s">
        <v>16</v>
      </c>
      <c r="H12" s="40" t="s">
        <v>13</v>
      </c>
      <c r="I12" s="44">
        <v>1957</v>
      </c>
    </row>
    <row r="13" spans="1:9" s="30" customFormat="1" ht="11.25">
      <c r="A13" s="39">
        <v>8</v>
      </c>
      <c r="B13" s="40">
        <v>0.056342592592592666</v>
      </c>
      <c r="C13" s="41">
        <v>11.901150369761693</v>
      </c>
      <c r="D13" s="40">
        <v>0.0035010621135023096</v>
      </c>
      <c r="E13" s="42" t="s">
        <v>260</v>
      </c>
      <c r="F13" s="43" t="s">
        <v>22</v>
      </c>
      <c r="G13" s="39" t="s">
        <v>16</v>
      </c>
      <c r="H13" s="40" t="s">
        <v>13</v>
      </c>
      <c r="I13" s="44">
        <v>1965</v>
      </c>
    </row>
    <row r="14" spans="1:9" s="30" customFormat="1" ht="11.25">
      <c r="A14" s="39">
        <v>9</v>
      </c>
      <c r="B14" s="40">
        <v>0.056516203703703694</v>
      </c>
      <c r="C14" s="41">
        <v>11.864591439688718</v>
      </c>
      <c r="D14" s="40">
        <v>0.003511850102759193</v>
      </c>
      <c r="E14" s="42" t="s">
        <v>261</v>
      </c>
      <c r="F14" s="43" t="s">
        <v>18</v>
      </c>
      <c r="G14" s="39" t="s">
        <v>16</v>
      </c>
      <c r="H14" s="40" t="s">
        <v>13</v>
      </c>
      <c r="I14" s="44">
        <v>1969</v>
      </c>
    </row>
    <row r="15" spans="1:9" s="30" customFormat="1" ht="11.25">
      <c r="A15" s="39">
        <v>10</v>
      </c>
      <c r="B15" s="40">
        <v>0.05718750000000006</v>
      </c>
      <c r="C15" s="41">
        <v>11.725318761384322</v>
      </c>
      <c r="D15" s="40">
        <v>0.003553563661219167</v>
      </c>
      <c r="E15" s="42" t="s">
        <v>262</v>
      </c>
      <c r="F15" s="43" t="s">
        <v>22</v>
      </c>
      <c r="G15" s="39" t="s">
        <v>16</v>
      </c>
      <c r="H15" s="40" t="s">
        <v>13</v>
      </c>
      <c r="I15" s="44">
        <v>1973</v>
      </c>
    </row>
    <row r="16" spans="1:9" s="30" customFormat="1" ht="11.25">
      <c r="A16" s="39">
        <v>11</v>
      </c>
      <c r="B16" s="40">
        <v>0.06017361111111119</v>
      </c>
      <c r="C16" s="41">
        <v>11.143450663589137</v>
      </c>
      <c r="D16" s="40">
        <v>0.0037391170764376554</v>
      </c>
      <c r="E16" s="42" t="s">
        <v>263</v>
      </c>
      <c r="F16" s="43" t="s">
        <v>18</v>
      </c>
      <c r="G16" s="39" t="s">
        <v>12</v>
      </c>
      <c r="H16" s="40" t="s">
        <v>23</v>
      </c>
      <c r="I16" s="44">
        <v>1985</v>
      </c>
    </row>
    <row r="17" spans="1:9" s="30" customFormat="1" ht="11.25">
      <c r="A17" s="39">
        <v>12</v>
      </c>
      <c r="B17" s="40">
        <v>0.06119212962962972</v>
      </c>
      <c r="C17" s="41">
        <v>10.9579723850955</v>
      </c>
      <c r="D17" s="40">
        <v>0.0038024066134114036</v>
      </c>
      <c r="E17" s="42" t="s">
        <v>264</v>
      </c>
      <c r="F17" s="43" t="s">
        <v>18</v>
      </c>
      <c r="G17" s="39" t="s">
        <v>12</v>
      </c>
      <c r="H17" s="40" t="s">
        <v>13</v>
      </c>
      <c r="I17" s="44">
        <v>1992</v>
      </c>
    </row>
    <row r="18" spans="1:9" s="30" customFormat="1" ht="11.25">
      <c r="A18" s="39">
        <v>13</v>
      </c>
      <c r="B18" s="40">
        <v>0.0628819444444445</v>
      </c>
      <c r="C18" s="41">
        <v>10.663500828271662</v>
      </c>
      <c r="D18" s="40">
        <v>0.0039074097088451195</v>
      </c>
      <c r="E18" s="42" t="s">
        <v>265</v>
      </c>
      <c r="F18" s="43" t="s">
        <v>18</v>
      </c>
      <c r="G18" s="39" t="s">
        <v>12</v>
      </c>
      <c r="H18" s="40" t="s">
        <v>23</v>
      </c>
      <c r="I18" s="44">
        <v>1986</v>
      </c>
    </row>
    <row r="19" spans="1:9" s="30" customFormat="1" ht="11.25">
      <c r="A19" s="39">
        <v>14</v>
      </c>
      <c r="B19" s="40">
        <v>0.06290509259259258</v>
      </c>
      <c r="C19" s="41">
        <v>10.659576816927324</v>
      </c>
      <c r="D19" s="40">
        <v>0.0039088481074127</v>
      </c>
      <c r="E19" s="42" t="s">
        <v>266</v>
      </c>
      <c r="F19" s="43" t="s">
        <v>267</v>
      </c>
      <c r="G19" s="39" t="s">
        <v>12</v>
      </c>
      <c r="H19" s="40" t="s">
        <v>23</v>
      </c>
      <c r="I19" s="44">
        <v>2004</v>
      </c>
    </row>
    <row r="20" spans="1:9" s="30" customFormat="1" ht="11.25">
      <c r="A20" s="39">
        <v>15</v>
      </c>
      <c r="B20" s="40">
        <v>0.06398148148148153</v>
      </c>
      <c r="C20" s="41">
        <v>10.480246020260484</v>
      </c>
      <c r="D20" s="40">
        <v>0.003975733640805414</v>
      </c>
      <c r="E20" s="42" t="s">
        <v>268</v>
      </c>
      <c r="F20" s="43" t="s">
        <v>91</v>
      </c>
      <c r="G20" s="39" t="s">
        <v>16</v>
      </c>
      <c r="H20" s="40" t="s">
        <v>23</v>
      </c>
      <c r="I20" s="44">
        <v>1971</v>
      </c>
    </row>
    <row r="21" spans="1:9" s="30" customFormat="1" ht="11.25">
      <c r="A21" s="39">
        <v>16</v>
      </c>
      <c r="B21" s="40">
        <v>0.06712962962962965</v>
      </c>
      <c r="C21" s="41">
        <v>9.988758620689651</v>
      </c>
      <c r="D21" s="40">
        <v>0.004171355845996995</v>
      </c>
      <c r="E21" s="42" t="s">
        <v>269</v>
      </c>
      <c r="F21" s="43" t="s">
        <v>91</v>
      </c>
      <c r="G21" s="39" t="s">
        <v>16</v>
      </c>
      <c r="H21" s="40" t="s">
        <v>23</v>
      </c>
      <c r="I21" s="44">
        <v>1968</v>
      </c>
    </row>
    <row r="22" spans="1:9" s="30" customFormat="1" ht="11.25">
      <c r="A22" s="39">
        <v>17</v>
      </c>
      <c r="B22" s="40">
        <v>0.06715277777777784</v>
      </c>
      <c r="C22" s="41">
        <v>9.985315408479824</v>
      </c>
      <c r="D22" s="40">
        <v>0.0041727942445645835</v>
      </c>
      <c r="E22" s="42" t="s">
        <v>270</v>
      </c>
      <c r="F22" s="43" t="s">
        <v>230</v>
      </c>
      <c r="G22" s="39" t="s">
        <v>16</v>
      </c>
      <c r="H22" s="40" t="s">
        <v>23</v>
      </c>
      <c r="I22" s="44">
        <v>1963</v>
      </c>
    </row>
    <row r="23" spans="1:9" s="30" customFormat="1" ht="11.25">
      <c r="A23" s="39">
        <v>18</v>
      </c>
      <c r="B23" s="40">
        <v>0.0671990740740741</v>
      </c>
      <c r="C23" s="41">
        <v>9.978436100585595</v>
      </c>
      <c r="D23" s="40">
        <v>0.004175671041699752</v>
      </c>
      <c r="E23" s="42" t="s">
        <v>271</v>
      </c>
      <c r="F23" s="43" t="s">
        <v>44</v>
      </c>
      <c r="G23" s="39" t="s">
        <v>16</v>
      </c>
      <c r="H23" s="40" t="s">
        <v>13</v>
      </c>
      <c r="I23" s="44">
        <v>1964</v>
      </c>
    </row>
    <row r="24" spans="1:9" s="36" customFormat="1" ht="14.25" customHeight="1">
      <c r="A24" s="31"/>
      <c r="B24" s="32"/>
      <c r="C24" s="33"/>
      <c r="D24" s="32"/>
      <c r="E24" s="34"/>
      <c r="F24" s="34"/>
      <c r="G24" s="31"/>
      <c r="H24" s="31"/>
      <c r="I24" s="35"/>
    </row>
    <row r="25" spans="1:9" s="36" customFormat="1" ht="14.25" customHeight="1">
      <c r="A25" s="31"/>
      <c r="B25" s="32"/>
      <c r="C25" s="33"/>
      <c r="D25" s="32"/>
      <c r="E25" s="34"/>
      <c r="F25" s="34"/>
      <c r="G25" s="31"/>
      <c r="H25" s="31"/>
      <c r="I25" s="35"/>
    </row>
    <row r="26" spans="1:9" s="36" customFormat="1" ht="14.25" customHeight="1">
      <c r="A26" s="31"/>
      <c r="B26" s="32"/>
      <c r="C26" s="33"/>
      <c r="D26" s="32"/>
      <c r="E26" s="34"/>
      <c r="F26" s="34"/>
      <c r="G26" s="31"/>
      <c r="H26" s="31"/>
      <c r="I26" s="35"/>
    </row>
    <row r="27" spans="1:9" s="36" customFormat="1" ht="14.25" customHeight="1">
      <c r="A27" s="31"/>
      <c r="B27" s="32"/>
      <c r="C27" s="33"/>
      <c r="D27" s="32"/>
      <c r="E27" s="34"/>
      <c r="F27" s="34"/>
      <c r="G27" s="31"/>
      <c r="H27" s="31"/>
      <c r="I27" s="35"/>
    </row>
    <row r="28" spans="1:9" s="36" customFormat="1" ht="14.25" customHeight="1">
      <c r="A28" s="31"/>
      <c r="B28" s="32"/>
      <c r="C28" s="33"/>
      <c r="D28" s="32"/>
      <c r="E28" s="34"/>
      <c r="F28" s="34"/>
      <c r="G28" s="31"/>
      <c r="H28" s="31"/>
      <c r="I28" s="35"/>
    </row>
    <row r="29" spans="1:9" s="36" customFormat="1" ht="14.25" customHeight="1">
      <c r="A29" s="31"/>
      <c r="B29" s="32"/>
      <c r="C29" s="33"/>
      <c r="D29" s="32"/>
      <c r="E29" s="34"/>
      <c r="F29" s="34"/>
      <c r="G29" s="31"/>
      <c r="H29" s="31"/>
      <c r="I29" s="35"/>
    </row>
    <row r="30" spans="1:9" s="36" customFormat="1" ht="14.25" customHeight="1">
      <c r="A30" s="31"/>
      <c r="B30" s="32"/>
      <c r="C30" s="33"/>
      <c r="D30" s="32"/>
      <c r="E30" s="34"/>
      <c r="F30" s="34"/>
      <c r="G30" s="31"/>
      <c r="H30" s="31"/>
      <c r="I30" s="35"/>
    </row>
    <row r="31" spans="1:9" s="36" customFormat="1" ht="14.25" customHeight="1">
      <c r="A31" s="31"/>
      <c r="B31" s="32"/>
      <c r="C31" s="33"/>
      <c r="D31" s="32"/>
      <c r="E31" s="34"/>
      <c r="F31" s="34"/>
      <c r="G31" s="31"/>
      <c r="H31" s="31"/>
      <c r="I31" s="35"/>
    </row>
    <row r="32" spans="1:9" s="36" customFormat="1" ht="14.25" customHeight="1">
      <c r="A32" s="31"/>
      <c r="B32" s="32"/>
      <c r="C32" s="33"/>
      <c r="D32" s="32"/>
      <c r="E32" s="34"/>
      <c r="F32" s="34"/>
      <c r="G32" s="31"/>
      <c r="H32" s="31"/>
      <c r="I32" s="35"/>
    </row>
    <row r="33" spans="1:9" s="36" customFormat="1" ht="14.25" customHeight="1">
      <c r="A33" s="31"/>
      <c r="B33" s="32"/>
      <c r="C33" s="33"/>
      <c r="D33" s="32"/>
      <c r="E33" s="34"/>
      <c r="F33" s="34"/>
      <c r="G33" s="31"/>
      <c r="H33" s="31"/>
      <c r="I33" s="35"/>
    </row>
    <row r="34" spans="1:9" s="36" customFormat="1" ht="14.25" customHeight="1">
      <c r="A34" s="31"/>
      <c r="B34" s="32"/>
      <c r="C34" s="33"/>
      <c r="D34" s="32"/>
      <c r="E34" s="34"/>
      <c r="F34" s="34"/>
      <c r="G34" s="31"/>
      <c r="H34" s="31"/>
      <c r="I34" s="35"/>
    </row>
    <row r="35" spans="1:9" s="36" customFormat="1" ht="14.25" customHeight="1">
      <c r="A35" s="31"/>
      <c r="B35" s="32"/>
      <c r="C35" s="33"/>
      <c r="D35" s="32"/>
      <c r="E35" s="34"/>
      <c r="F35" s="34"/>
      <c r="G35" s="31"/>
      <c r="H35" s="31"/>
      <c r="I35" s="35"/>
    </row>
    <row r="36" spans="1:9" s="36" customFormat="1" ht="14.25" customHeight="1">
      <c r="A36" s="31"/>
      <c r="B36" s="32"/>
      <c r="C36" s="33"/>
      <c r="D36" s="32"/>
      <c r="E36" s="34"/>
      <c r="F36" s="34"/>
      <c r="G36" s="31"/>
      <c r="H36" s="31"/>
      <c r="I36" s="35"/>
    </row>
    <row r="37" spans="1:9" s="36" customFormat="1" ht="14.25" customHeight="1">
      <c r="A37" s="31"/>
      <c r="B37" s="32"/>
      <c r="C37" s="33"/>
      <c r="D37" s="32"/>
      <c r="E37" s="34"/>
      <c r="F37" s="34"/>
      <c r="G37" s="31"/>
      <c r="H37" s="31"/>
      <c r="I37" s="35"/>
    </row>
    <row r="38" spans="1:9" s="36" customFormat="1" ht="14.25" customHeight="1">
      <c r="A38" s="31"/>
      <c r="B38" s="32"/>
      <c r="C38" s="33"/>
      <c r="D38" s="32"/>
      <c r="E38" s="34"/>
      <c r="F38" s="34"/>
      <c r="G38" s="31"/>
      <c r="H38" s="31"/>
      <c r="I38" s="35"/>
    </row>
    <row r="39" spans="1:9" s="36" customFormat="1" ht="14.25" customHeight="1">
      <c r="A39" s="31"/>
      <c r="B39" s="32"/>
      <c r="C39" s="33"/>
      <c r="D39" s="32"/>
      <c r="E39" s="34"/>
      <c r="F39" s="34"/>
      <c r="G39" s="31"/>
      <c r="H39" s="31"/>
      <c r="I39" s="35"/>
    </row>
    <row r="40" spans="1:9" s="36" customFormat="1" ht="14.25" customHeight="1">
      <c r="A40" s="31"/>
      <c r="B40" s="32"/>
      <c r="C40" s="33"/>
      <c r="D40" s="32"/>
      <c r="E40" s="34"/>
      <c r="F40" s="34"/>
      <c r="G40" s="31"/>
      <c r="H40" s="31"/>
      <c r="I40" s="35"/>
    </row>
    <row r="41" spans="1:9" s="36" customFormat="1" ht="14.25" customHeight="1">
      <c r="A41" s="31"/>
      <c r="B41" s="32"/>
      <c r="C41" s="33"/>
      <c r="D41" s="32"/>
      <c r="E41" s="34"/>
      <c r="F41" s="34"/>
      <c r="G41" s="31"/>
      <c r="H41" s="31"/>
      <c r="I41" s="35"/>
    </row>
    <row r="42" spans="1:9" s="36" customFormat="1" ht="14.25" customHeight="1">
      <c r="A42" s="31"/>
      <c r="B42" s="32"/>
      <c r="C42" s="33"/>
      <c r="D42" s="32"/>
      <c r="E42" s="34"/>
      <c r="F42" s="34"/>
      <c r="G42" s="31"/>
      <c r="H42" s="31"/>
      <c r="I42" s="35"/>
    </row>
    <row r="43" spans="1:9" s="36" customFormat="1" ht="14.25" customHeight="1">
      <c r="A43" s="31"/>
      <c r="B43" s="32"/>
      <c r="C43" s="33"/>
      <c r="D43" s="32"/>
      <c r="E43" s="34"/>
      <c r="F43" s="34"/>
      <c r="G43" s="31"/>
      <c r="H43" s="31"/>
      <c r="I43" s="35"/>
    </row>
    <row r="44" spans="1:9" s="36" customFormat="1" ht="14.25" customHeight="1">
      <c r="A44" s="31"/>
      <c r="B44" s="32"/>
      <c r="C44" s="33"/>
      <c r="D44" s="32"/>
      <c r="E44" s="34"/>
      <c r="F44" s="34"/>
      <c r="G44" s="31"/>
      <c r="H44" s="31"/>
      <c r="I44" s="35"/>
    </row>
    <row r="45" spans="1:9" s="36" customFormat="1" ht="14.25" customHeight="1">
      <c r="A45" s="31"/>
      <c r="B45" s="32"/>
      <c r="C45" s="33"/>
      <c r="D45" s="32"/>
      <c r="E45" s="34"/>
      <c r="F45" s="34"/>
      <c r="G45" s="31"/>
      <c r="H45" s="31"/>
      <c r="I45" s="35"/>
    </row>
    <row r="46" spans="1:9" s="36" customFormat="1" ht="14.25" customHeight="1">
      <c r="A46" s="31"/>
      <c r="B46" s="32"/>
      <c r="C46" s="33"/>
      <c r="D46" s="32"/>
      <c r="E46" s="34"/>
      <c r="F46" s="34"/>
      <c r="G46" s="31"/>
      <c r="H46" s="31"/>
      <c r="I46" s="35"/>
    </row>
    <row r="47" spans="1:9" s="36" customFormat="1" ht="14.25" customHeight="1">
      <c r="A47" s="31"/>
      <c r="B47" s="32"/>
      <c r="C47" s="33"/>
      <c r="D47" s="32"/>
      <c r="E47" s="34"/>
      <c r="F47" s="34"/>
      <c r="G47" s="31"/>
      <c r="H47" s="31"/>
      <c r="I47" s="3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2"/>
  <sheetViews>
    <sheetView showGridLines="0" workbookViewId="0" topLeftCell="A1">
      <pane ySplit="4" topLeftCell="A5" activePane="bottomLeft" state="frozen"/>
      <selection pane="topLeft" activeCell="A1" sqref="A1"/>
      <selection pane="bottomLeft" activeCell="G13" sqref="G13"/>
    </sheetView>
  </sheetViews>
  <sheetFormatPr defaultColWidth="8.00390625" defaultRowHeight="12.75"/>
  <cols>
    <col min="1" max="1" width="7.7109375" style="1" customWidth="1"/>
    <col min="2" max="2" width="9.28125" style="2" customWidth="1"/>
    <col min="3" max="3" width="7.7109375" style="3" customWidth="1"/>
    <col min="4" max="4" width="8.7109375" style="2" customWidth="1"/>
    <col min="5" max="5" width="33.7109375" style="1" customWidth="1"/>
    <col min="6" max="6" width="20.7109375" style="2" customWidth="1"/>
    <col min="7" max="7" width="9.28125" style="2" customWidth="1"/>
    <col min="8" max="8" width="9.8515625" style="4" customWidth="1"/>
    <col min="9" max="9" width="10.28125" style="1" customWidth="1"/>
    <col min="10" max="16384" width="9.140625" style="5" customWidth="1"/>
  </cols>
  <sheetData>
    <row r="1" spans="1:9" s="37" customFormat="1" ht="24">
      <c r="A1" s="6">
        <f>CONCATENATE(TEXT(DEELNAME!A2,"0")," ",TEXT(DEELNAME!A1,"dd mmmm jjjj"))</f>
        <v>0</v>
      </c>
      <c r="B1" s="7"/>
      <c r="C1" s="8"/>
      <c r="D1" s="9"/>
      <c r="E1" s="10"/>
      <c r="F1" s="7"/>
      <c r="G1" s="7"/>
      <c r="H1" s="11"/>
      <c r="I1" s="9"/>
    </row>
    <row r="2" spans="1:256" ht="24">
      <c r="A2" s="12">
        <f>CONCATENATE((DEELNAME!A16)," ",TEXT(DEELNAME!C16,"0,00")," km")</f>
        <v>0</v>
      </c>
      <c r="B2" s="13"/>
      <c r="C2" s="14"/>
      <c r="D2" s="14"/>
      <c r="E2" s="15"/>
      <c r="F2" s="13"/>
      <c r="G2" s="13"/>
      <c r="H2" s="16"/>
      <c r="I2" s="17" t="s">
        <v>0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s="24" customFormat="1" ht="9.75">
      <c r="A3" s="19"/>
      <c r="B3" s="20"/>
      <c r="C3" s="21"/>
      <c r="D3" s="20"/>
      <c r="E3" s="19"/>
      <c r="F3" s="22"/>
      <c r="G3" s="19"/>
      <c r="H3" s="23"/>
      <c r="I3" s="19"/>
    </row>
    <row r="4" spans="1:9" s="30" customFormat="1" ht="11.25">
      <c r="A4" s="25" t="s">
        <v>1</v>
      </c>
      <c r="B4" s="26" t="s">
        <v>2</v>
      </c>
      <c r="C4" s="27" t="s">
        <v>3</v>
      </c>
      <c r="D4" s="26" t="s">
        <v>4</v>
      </c>
      <c r="E4" s="25" t="s">
        <v>5</v>
      </c>
      <c r="F4" s="28" t="s">
        <v>6</v>
      </c>
      <c r="G4" s="29" t="s">
        <v>7</v>
      </c>
      <c r="H4" s="26" t="s">
        <v>8</v>
      </c>
      <c r="I4" s="29" t="s">
        <v>9</v>
      </c>
    </row>
    <row r="5" spans="1:9" s="30" customFormat="1" ht="11.25">
      <c r="A5" s="39"/>
      <c r="B5" s="40"/>
      <c r="C5" s="41"/>
      <c r="D5" s="40"/>
      <c r="E5" s="42"/>
      <c r="F5" s="43"/>
      <c r="G5" s="39"/>
      <c r="H5" s="40"/>
      <c r="I5" s="44"/>
    </row>
    <row r="6" spans="1:9" s="30" customFormat="1" ht="11.25">
      <c r="A6" s="39">
        <v>1</v>
      </c>
      <c r="B6" s="40">
        <v>0.05024305555555564</v>
      </c>
      <c r="C6" s="41">
        <v>17.498272287491332</v>
      </c>
      <c r="D6" s="40">
        <v>0.002381187467087945</v>
      </c>
      <c r="E6" s="42" t="s">
        <v>272</v>
      </c>
      <c r="F6" s="43" t="s">
        <v>273</v>
      </c>
      <c r="G6" s="39" t="s">
        <v>16</v>
      </c>
      <c r="H6" s="40" t="s">
        <v>13</v>
      </c>
      <c r="I6" s="44">
        <v>1972</v>
      </c>
    </row>
    <row r="7" spans="1:9" s="30" customFormat="1" ht="11.25">
      <c r="A7" s="39">
        <v>2</v>
      </c>
      <c r="B7" s="40">
        <v>0.05436342592592602</v>
      </c>
      <c r="C7" s="41">
        <v>16.17202469661483</v>
      </c>
      <c r="D7" s="40">
        <v>0.0025764656836931763</v>
      </c>
      <c r="E7" s="42" t="s">
        <v>274</v>
      </c>
      <c r="F7" s="43" t="s">
        <v>20</v>
      </c>
      <c r="G7" s="39" t="s">
        <v>12</v>
      </c>
      <c r="H7" s="40" t="s">
        <v>13</v>
      </c>
      <c r="I7" s="44">
        <v>1982</v>
      </c>
    </row>
    <row r="8" spans="1:9" s="30" customFormat="1" ht="11.25">
      <c r="A8" s="39">
        <v>3</v>
      </c>
      <c r="B8" s="40">
        <v>0.054467592592592595</v>
      </c>
      <c r="C8" s="41">
        <v>16.141096472588185</v>
      </c>
      <c r="D8" s="40">
        <v>0.0025814024925399333</v>
      </c>
      <c r="E8" s="42" t="s">
        <v>275</v>
      </c>
      <c r="F8" s="43" t="s">
        <v>34</v>
      </c>
      <c r="G8" s="39" t="s">
        <v>12</v>
      </c>
      <c r="H8" s="40" t="s">
        <v>13</v>
      </c>
      <c r="I8" s="44">
        <v>1995</v>
      </c>
    </row>
    <row r="9" spans="1:9" s="30" customFormat="1" ht="11.25">
      <c r="A9" s="39">
        <v>4</v>
      </c>
      <c r="B9" s="40">
        <v>0.05893518518518526</v>
      </c>
      <c r="C9" s="41">
        <v>14.917517674783955</v>
      </c>
      <c r="D9" s="40">
        <v>0.0027931367386343723</v>
      </c>
      <c r="E9" s="42" t="s">
        <v>276</v>
      </c>
      <c r="F9" s="43" t="s">
        <v>121</v>
      </c>
      <c r="G9" s="39" t="s">
        <v>12</v>
      </c>
      <c r="H9" s="40" t="s">
        <v>13</v>
      </c>
      <c r="I9" s="44">
        <v>1987</v>
      </c>
    </row>
    <row r="10" spans="1:9" s="30" customFormat="1" ht="11.25">
      <c r="A10" s="39">
        <v>5</v>
      </c>
      <c r="B10" s="40">
        <v>0.06046296296296305</v>
      </c>
      <c r="C10" s="41">
        <v>14.540581929555875</v>
      </c>
      <c r="D10" s="40">
        <v>0.0028655432683868747</v>
      </c>
      <c r="E10" s="42" t="s">
        <v>277</v>
      </c>
      <c r="F10" s="43" t="s">
        <v>18</v>
      </c>
      <c r="G10" s="39" t="s">
        <v>16</v>
      </c>
      <c r="H10" s="40" t="s">
        <v>13</v>
      </c>
      <c r="I10" s="44">
        <v>1973</v>
      </c>
    </row>
    <row r="11" spans="1:9" s="30" customFormat="1" ht="11.25">
      <c r="A11" s="39">
        <v>6</v>
      </c>
      <c r="B11" s="40">
        <v>0.06181712962962971</v>
      </c>
      <c r="C11" s="41">
        <v>14.222055794794963</v>
      </c>
      <c r="D11" s="40">
        <v>0.002929721783394773</v>
      </c>
      <c r="E11" s="42" t="s">
        <v>278</v>
      </c>
      <c r="F11" s="43" t="s">
        <v>182</v>
      </c>
      <c r="G11" s="39" t="s">
        <v>16</v>
      </c>
      <c r="H11" s="40" t="s">
        <v>13</v>
      </c>
      <c r="I11" s="44">
        <v>1971</v>
      </c>
    </row>
    <row r="12" spans="1:9" s="30" customFormat="1" ht="11.25">
      <c r="A12" s="39">
        <v>7</v>
      </c>
      <c r="B12" s="40">
        <v>0.06284722222222228</v>
      </c>
      <c r="C12" s="41">
        <v>13.98895027624308</v>
      </c>
      <c r="D12" s="40">
        <v>0.0029785413375460795</v>
      </c>
      <c r="E12" s="42" t="s">
        <v>279</v>
      </c>
      <c r="F12" s="43" t="s">
        <v>18</v>
      </c>
      <c r="G12" s="39" t="s">
        <v>12</v>
      </c>
      <c r="H12" s="40" t="s">
        <v>13</v>
      </c>
      <c r="I12" s="44">
        <v>1995</v>
      </c>
    </row>
    <row r="13" spans="1:9" s="30" customFormat="1" ht="11.25">
      <c r="A13" s="39">
        <v>8</v>
      </c>
      <c r="B13" s="40">
        <v>0.06333333333333335</v>
      </c>
      <c r="C13" s="41">
        <v>13.881578947368414</v>
      </c>
      <c r="D13" s="40">
        <v>0.0030015797788309644</v>
      </c>
      <c r="E13" s="42" t="s">
        <v>280</v>
      </c>
      <c r="F13" s="43" t="s">
        <v>18</v>
      </c>
      <c r="G13" s="39" t="s">
        <v>12</v>
      </c>
      <c r="H13" s="40" t="s">
        <v>13</v>
      </c>
      <c r="I13" s="44">
        <v>1986</v>
      </c>
    </row>
    <row r="14" spans="1:9" s="30" customFormat="1" ht="11.25">
      <c r="A14" s="39">
        <v>9</v>
      </c>
      <c r="B14" s="40">
        <v>0.06616898148148154</v>
      </c>
      <c r="C14" s="41">
        <v>13.286688822809154</v>
      </c>
      <c r="D14" s="40">
        <v>0.0031359706863261392</v>
      </c>
      <c r="E14" s="42" t="s">
        <v>281</v>
      </c>
      <c r="F14" s="43" t="s">
        <v>282</v>
      </c>
      <c r="G14" s="39" t="s">
        <v>16</v>
      </c>
      <c r="H14" s="40" t="s">
        <v>23</v>
      </c>
      <c r="I14" s="44">
        <v>1964</v>
      </c>
    </row>
    <row r="15" spans="1:9" s="30" customFormat="1" ht="11.25">
      <c r="A15" s="39">
        <v>10</v>
      </c>
      <c r="B15" s="40">
        <v>0.06743055555555566</v>
      </c>
      <c r="C15" s="41">
        <v>13.038105046343954</v>
      </c>
      <c r="D15" s="40">
        <v>0.003195760926803586</v>
      </c>
      <c r="E15" s="42" t="s">
        <v>283</v>
      </c>
      <c r="F15" s="43" t="s">
        <v>284</v>
      </c>
      <c r="G15" s="39" t="s">
        <v>12</v>
      </c>
      <c r="H15" s="40" t="s">
        <v>23</v>
      </c>
      <c r="I15" s="44">
        <v>1985</v>
      </c>
    </row>
    <row r="16" spans="1:9" s="30" customFormat="1" ht="11.25">
      <c r="A16" s="39">
        <v>11</v>
      </c>
      <c r="B16" s="40">
        <v>0.06747685185185193</v>
      </c>
      <c r="C16" s="41">
        <v>13.029159519725543</v>
      </c>
      <c r="D16" s="40">
        <v>0.0031979550640688116</v>
      </c>
      <c r="E16" s="42" t="s">
        <v>285</v>
      </c>
      <c r="F16" s="43" t="s">
        <v>286</v>
      </c>
      <c r="G16" s="39" t="s">
        <v>16</v>
      </c>
      <c r="H16" s="40" t="s">
        <v>13</v>
      </c>
      <c r="I16" s="44">
        <v>1971</v>
      </c>
    </row>
    <row r="17" spans="1:9" s="30" customFormat="1" ht="11.25">
      <c r="A17" s="39">
        <v>12</v>
      </c>
      <c r="B17" s="40">
        <v>0.06782407407407409</v>
      </c>
      <c r="C17" s="41">
        <v>12.962457337883954</v>
      </c>
      <c r="D17" s="40">
        <v>0.0032144110935580137</v>
      </c>
      <c r="E17" s="42" t="s">
        <v>287</v>
      </c>
      <c r="F17" s="43" t="s">
        <v>288</v>
      </c>
      <c r="G17" s="39" t="s">
        <v>16</v>
      </c>
      <c r="H17" s="40" t="s">
        <v>13</v>
      </c>
      <c r="I17" s="44">
        <v>1956</v>
      </c>
    </row>
    <row r="18" spans="1:9" s="30" customFormat="1" ht="11.25">
      <c r="A18" s="39">
        <v>13</v>
      </c>
      <c r="B18" s="40">
        <v>0.06853009259259268</v>
      </c>
      <c r="C18" s="41">
        <v>12.828914034791403</v>
      </c>
      <c r="D18" s="40">
        <v>0.003247871686852734</v>
      </c>
      <c r="E18" s="42" t="s">
        <v>289</v>
      </c>
      <c r="F18" s="43" t="s">
        <v>18</v>
      </c>
      <c r="G18" s="39" t="s">
        <v>12</v>
      </c>
      <c r="H18" s="40" t="s">
        <v>23</v>
      </c>
      <c r="I18" s="44">
        <v>1991</v>
      </c>
    </row>
    <row r="19" spans="1:9" s="30" customFormat="1" ht="11.25">
      <c r="A19" s="39">
        <v>14</v>
      </c>
      <c r="B19" s="40">
        <v>0.06906250000000003</v>
      </c>
      <c r="C19" s="41">
        <v>12.730015082956253</v>
      </c>
      <c r="D19" s="40">
        <v>0.003273104265402845</v>
      </c>
      <c r="E19" s="42" t="s">
        <v>290</v>
      </c>
      <c r="F19" s="43" t="s">
        <v>38</v>
      </c>
      <c r="G19" s="39" t="s">
        <v>16</v>
      </c>
      <c r="H19" s="40" t="s">
        <v>13</v>
      </c>
      <c r="I19" s="44">
        <v>1964</v>
      </c>
    </row>
    <row r="20" spans="1:9" s="30" customFormat="1" ht="11.25">
      <c r="A20" s="39">
        <v>15</v>
      </c>
      <c r="B20" s="40">
        <v>0.07188657407407417</v>
      </c>
      <c r="C20" s="41">
        <v>12.22991466752534</v>
      </c>
      <c r="D20" s="40">
        <v>0.0034069466385817145</v>
      </c>
      <c r="E20" s="42" t="s">
        <v>291</v>
      </c>
      <c r="F20" s="43" t="s">
        <v>292</v>
      </c>
      <c r="G20" s="39" t="s">
        <v>12</v>
      </c>
      <c r="H20" s="40" t="s">
        <v>13</v>
      </c>
      <c r="I20" s="44">
        <v>1982</v>
      </c>
    </row>
    <row r="21" spans="1:9" s="30" customFormat="1" ht="11.25">
      <c r="A21" s="39">
        <v>16</v>
      </c>
      <c r="B21" s="40">
        <v>0.07230324074074079</v>
      </c>
      <c r="C21" s="41">
        <v>12.159436529534167</v>
      </c>
      <c r="D21" s="40">
        <v>0.003426693873968758</v>
      </c>
      <c r="E21" s="42" t="s">
        <v>293</v>
      </c>
      <c r="F21" s="43" t="s">
        <v>18</v>
      </c>
      <c r="G21" s="39" t="s">
        <v>16</v>
      </c>
      <c r="H21" s="40" t="s">
        <v>13</v>
      </c>
      <c r="I21" s="44">
        <v>1975</v>
      </c>
    </row>
    <row r="22" spans="1:9" s="30" customFormat="1" ht="11.25">
      <c r="A22" s="39">
        <v>17</v>
      </c>
      <c r="B22" s="40">
        <v>0.07505787037037037</v>
      </c>
      <c r="C22" s="41">
        <v>11.713184271395528</v>
      </c>
      <c r="D22" s="40">
        <v>0.0035572450412497806</v>
      </c>
      <c r="E22" s="42" t="s">
        <v>294</v>
      </c>
      <c r="F22" s="43" t="s">
        <v>25</v>
      </c>
      <c r="G22" s="39" t="s">
        <v>16</v>
      </c>
      <c r="H22" s="40" t="s">
        <v>23</v>
      </c>
      <c r="I22" s="44">
        <v>1983</v>
      </c>
    </row>
    <row r="23" spans="1:9" s="30" customFormat="1" ht="11.25">
      <c r="A23" s="39">
        <v>18</v>
      </c>
      <c r="B23" s="40">
        <v>0.08500000000000008</v>
      </c>
      <c r="C23" s="41">
        <v>10.34313725490195</v>
      </c>
      <c r="D23" s="40">
        <v>0.004028436018957349</v>
      </c>
      <c r="E23" s="42" t="s">
        <v>295</v>
      </c>
      <c r="F23" s="43" t="s">
        <v>292</v>
      </c>
      <c r="G23" s="39" t="s">
        <v>12</v>
      </c>
      <c r="H23" s="40" t="s">
        <v>23</v>
      </c>
      <c r="I23" s="44">
        <v>1985</v>
      </c>
    </row>
    <row r="24" spans="1:9" s="30" customFormat="1" ht="11.25">
      <c r="A24" s="39">
        <v>19</v>
      </c>
      <c r="B24" s="40">
        <v>0.08546296296296296</v>
      </c>
      <c r="C24" s="41">
        <v>10.287107258938244</v>
      </c>
      <c r="D24" s="40">
        <v>0.004050377391609619</v>
      </c>
      <c r="E24" s="42" t="s">
        <v>296</v>
      </c>
      <c r="F24" s="43" t="s">
        <v>297</v>
      </c>
      <c r="G24" s="39" t="s">
        <v>12</v>
      </c>
      <c r="H24" s="40" t="s">
        <v>13</v>
      </c>
      <c r="I24" s="44">
        <v>1981</v>
      </c>
    </row>
    <row r="25" spans="1:9" s="30" customFormat="1" ht="11.25">
      <c r="A25" s="39">
        <v>20</v>
      </c>
      <c r="B25" s="40">
        <v>0.08596064814814819</v>
      </c>
      <c r="C25" s="41">
        <v>10.227548135182438</v>
      </c>
      <c r="D25" s="40">
        <v>0.004073964367210815</v>
      </c>
      <c r="E25" s="42" t="s">
        <v>298</v>
      </c>
      <c r="F25" s="43" t="s">
        <v>230</v>
      </c>
      <c r="G25" s="39" t="s">
        <v>16</v>
      </c>
      <c r="H25" s="40" t="s">
        <v>13</v>
      </c>
      <c r="I25" s="44">
        <v>1965</v>
      </c>
    </row>
    <row r="26" spans="1:9" s="30" customFormat="1" ht="11.25">
      <c r="A26" s="39">
        <v>21</v>
      </c>
      <c r="B26" s="40">
        <v>0.09163194444444445</v>
      </c>
      <c r="C26" s="41">
        <v>9.594543387646835</v>
      </c>
      <c r="D26" s="40">
        <v>0.004342746182201158</v>
      </c>
      <c r="E26" s="42" t="s">
        <v>299</v>
      </c>
      <c r="F26" s="43" t="s">
        <v>300</v>
      </c>
      <c r="G26" s="39" t="s">
        <v>16</v>
      </c>
      <c r="H26" s="40" t="s">
        <v>13</v>
      </c>
      <c r="I26" s="44">
        <v>1966</v>
      </c>
    </row>
    <row r="27" spans="1:9" s="36" customFormat="1" ht="11.25">
      <c r="A27" s="31"/>
      <c r="B27" s="32"/>
      <c r="C27" s="33"/>
      <c r="D27" s="32"/>
      <c r="E27" s="34"/>
      <c r="F27" s="34"/>
      <c r="G27" s="31"/>
      <c r="H27" s="31"/>
      <c r="I27" s="35"/>
    </row>
    <row r="28" spans="1:9" s="36" customFormat="1" ht="11.25">
      <c r="A28" s="31"/>
      <c r="B28" s="32"/>
      <c r="C28" s="33"/>
      <c r="D28" s="32"/>
      <c r="E28" s="34"/>
      <c r="F28" s="34"/>
      <c r="G28" s="31"/>
      <c r="H28" s="31"/>
      <c r="I28" s="35"/>
    </row>
    <row r="29" spans="1:9" s="36" customFormat="1" ht="11.25">
      <c r="A29" s="31"/>
      <c r="B29" s="32"/>
      <c r="C29" s="33"/>
      <c r="D29" s="32"/>
      <c r="E29" s="34"/>
      <c r="F29" s="34"/>
      <c r="G29" s="31"/>
      <c r="H29" s="31"/>
      <c r="I29" s="35"/>
    </row>
    <row r="30" spans="1:9" s="36" customFormat="1" ht="11.25">
      <c r="A30" s="31"/>
      <c r="B30" s="32"/>
      <c r="C30" s="33"/>
      <c r="D30" s="32"/>
      <c r="E30" s="34"/>
      <c r="F30" s="34"/>
      <c r="G30" s="31"/>
      <c r="H30" s="31"/>
      <c r="I30" s="35"/>
    </row>
    <row r="31" spans="1:9" s="36" customFormat="1" ht="11.25">
      <c r="A31" s="31"/>
      <c r="B31" s="32"/>
      <c r="C31" s="33"/>
      <c r="D31" s="32"/>
      <c r="E31" s="34"/>
      <c r="F31" s="34"/>
      <c r="G31" s="31"/>
      <c r="H31" s="31"/>
      <c r="I31" s="35"/>
    </row>
    <row r="32" spans="1:9" s="36" customFormat="1" ht="11.25">
      <c r="A32" s="31"/>
      <c r="B32" s="32"/>
      <c r="C32" s="33"/>
      <c r="D32" s="32"/>
      <c r="E32" s="34"/>
      <c r="F32" s="34"/>
      <c r="G32" s="31"/>
      <c r="H32" s="31"/>
      <c r="I32" s="35"/>
    </row>
    <row r="33" spans="1:9" s="36" customFormat="1" ht="11.25">
      <c r="A33" s="31"/>
      <c r="B33" s="32"/>
      <c r="C33" s="33"/>
      <c r="D33" s="32"/>
      <c r="E33" s="34"/>
      <c r="F33" s="34"/>
      <c r="G33" s="31"/>
      <c r="H33" s="31"/>
      <c r="I33" s="35"/>
    </row>
    <row r="34" spans="1:9" s="36" customFormat="1" ht="11.25">
      <c r="A34" s="31"/>
      <c r="B34" s="32"/>
      <c r="C34" s="33"/>
      <c r="D34" s="32"/>
      <c r="E34" s="34"/>
      <c r="F34" s="34"/>
      <c r="G34" s="31"/>
      <c r="H34" s="31"/>
      <c r="I34" s="35"/>
    </row>
    <row r="35" spans="1:9" s="36" customFormat="1" ht="11.25">
      <c r="A35" s="31"/>
      <c r="B35" s="32"/>
      <c r="C35" s="33"/>
      <c r="D35" s="32"/>
      <c r="E35" s="34"/>
      <c r="F35" s="34"/>
      <c r="G35" s="31"/>
      <c r="H35" s="31"/>
      <c r="I35" s="35"/>
    </row>
    <row r="36" spans="1:9" s="36" customFormat="1" ht="11.25">
      <c r="A36" s="31"/>
      <c r="B36" s="32"/>
      <c r="C36" s="33"/>
      <c r="D36" s="32"/>
      <c r="E36" s="34"/>
      <c r="F36" s="34"/>
      <c r="G36" s="31"/>
      <c r="H36" s="31"/>
      <c r="I36" s="35"/>
    </row>
    <row r="37" spans="1:9" s="36" customFormat="1" ht="11.25">
      <c r="A37" s="31"/>
      <c r="B37" s="32"/>
      <c r="C37" s="33"/>
      <c r="D37" s="32"/>
      <c r="E37" s="34"/>
      <c r="F37" s="34"/>
      <c r="G37" s="31"/>
      <c r="H37" s="31"/>
      <c r="I37" s="35"/>
    </row>
    <row r="38" spans="1:9" s="36" customFormat="1" ht="11.25">
      <c r="A38" s="31"/>
      <c r="B38" s="32"/>
      <c r="C38" s="33"/>
      <c r="D38" s="32"/>
      <c r="E38" s="34"/>
      <c r="F38" s="34"/>
      <c r="G38" s="31"/>
      <c r="H38" s="31"/>
      <c r="I38" s="35"/>
    </row>
    <row r="39" spans="1:9" s="36" customFormat="1" ht="11.25">
      <c r="A39" s="31"/>
      <c r="B39" s="32"/>
      <c r="C39" s="33"/>
      <c r="D39" s="32"/>
      <c r="E39" s="34"/>
      <c r="F39" s="34"/>
      <c r="G39" s="31"/>
      <c r="H39" s="31"/>
      <c r="I39" s="35"/>
    </row>
    <row r="40" spans="1:9" s="36" customFormat="1" ht="11.25">
      <c r="A40" s="31"/>
      <c r="B40" s="32"/>
      <c r="C40" s="33"/>
      <c r="D40" s="32"/>
      <c r="E40" s="34"/>
      <c r="F40" s="34"/>
      <c r="G40" s="31"/>
      <c r="H40" s="31"/>
      <c r="I40" s="35"/>
    </row>
    <row r="41" spans="1:9" s="36" customFormat="1" ht="11.25">
      <c r="A41" s="31"/>
      <c r="B41" s="32"/>
      <c r="C41" s="33"/>
      <c r="D41" s="32"/>
      <c r="E41" s="34"/>
      <c r="F41" s="34"/>
      <c r="G41" s="31"/>
      <c r="H41" s="31"/>
      <c r="I41" s="35"/>
    </row>
    <row r="42" spans="1:9" s="36" customFormat="1" ht="11.25">
      <c r="A42" s="31"/>
      <c r="B42" s="32"/>
      <c r="C42" s="33"/>
      <c r="D42" s="32"/>
      <c r="E42" s="34"/>
      <c r="F42" s="34"/>
      <c r="G42" s="31"/>
      <c r="H42" s="31"/>
      <c r="I42" s="35"/>
    </row>
    <row r="43" spans="1:9" s="36" customFormat="1" ht="11.25">
      <c r="A43" s="31"/>
      <c r="B43" s="32"/>
      <c r="C43" s="33"/>
      <c r="D43" s="32"/>
      <c r="E43" s="34"/>
      <c r="F43" s="34"/>
      <c r="G43" s="31"/>
      <c r="H43" s="31"/>
      <c r="I43" s="35"/>
    </row>
    <row r="44" spans="1:9" s="36" customFormat="1" ht="11.25">
      <c r="A44" s="31"/>
      <c r="B44" s="32"/>
      <c r="C44" s="33"/>
      <c r="D44" s="32"/>
      <c r="E44" s="34"/>
      <c r="F44" s="34"/>
      <c r="G44" s="31"/>
      <c r="H44" s="31"/>
      <c r="I44" s="35"/>
    </row>
    <row r="45" spans="1:9" s="36" customFormat="1" ht="11.25">
      <c r="A45" s="31"/>
      <c r="B45" s="32"/>
      <c r="C45" s="33"/>
      <c r="D45" s="32"/>
      <c r="E45" s="34"/>
      <c r="F45" s="34"/>
      <c r="G45" s="31"/>
      <c r="H45" s="31"/>
      <c r="I45" s="35"/>
    </row>
    <row r="46" spans="1:9" s="36" customFormat="1" ht="11.25">
      <c r="A46" s="31"/>
      <c r="B46" s="32"/>
      <c r="C46" s="33"/>
      <c r="D46" s="32"/>
      <c r="E46" s="34"/>
      <c r="F46" s="34"/>
      <c r="G46" s="31"/>
      <c r="H46" s="31"/>
      <c r="I46" s="35"/>
    </row>
    <row r="47" spans="1:9" s="36" customFormat="1" ht="11.25">
      <c r="A47" s="31"/>
      <c r="B47" s="32"/>
      <c r="C47" s="33"/>
      <c r="D47" s="32"/>
      <c r="E47" s="34"/>
      <c r="F47" s="34"/>
      <c r="G47" s="31"/>
      <c r="H47" s="31"/>
      <c r="I47" s="35"/>
    </row>
    <row r="48" spans="1:9" s="36" customFormat="1" ht="11.25">
      <c r="A48" s="31"/>
      <c r="B48" s="32"/>
      <c r="C48" s="33"/>
      <c r="D48" s="32"/>
      <c r="E48" s="34"/>
      <c r="F48" s="34"/>
      <c r="G48" s="31"/>
      <c r="H48" s="31"/>
      <c r="I48" s="35"/>
    </row>
    <row r="49" spans="1:9" s="36" customFormat="1" ht="11.25">
      <c r="A49" s="31"/>
      <c r="B49" s="32"/>
      <c r="C49" s="33"/>
      <c r="D49" s="32"/>
      <c r="E49" s="34"/>
      <c r="F49" s="34"/>
      <c r="G49" s="31"/>
      <c r="H49" s="31"/>
      <c r="I49" s="35"/>
    </row>
    <row r="50" spans="1:9" s="36" customFormat="1" ht="11.25">
      <c r="A50" s="31"/>
      <c r="B50" s="32"/>
      <c r="C50" s="33"/>
      <c r="D50" s="32"/>
      <c r="E50" s="34"/>
      <c r="F50" s="34"/>
      <c r="G50" s="31"/>
      <c r="H50" s="31"/>
      <c r="I50" s="35"/>
    </row>
    <row r="51" spans="1:9" s="36" customFormat="1" ht="11.25">
      <c r="A51" s="31"/>
      <c r="B51" s="32"/>
      <c r="C51" s="33"/>
      <c r="D51" s="32"/>
      <c r="E51" s="34"/>
      <c r="F51" s="34"/>
      <c r="G51" s="31"/>
      <c r="H51" s="31"/>
      <c r="I51" s="35"/>
    </row>
    <row r="52" spans="1:9" s="36" customFormat="1" ht="11.25">
      <c r="A52" s="31"/>
      <c r="B52" s="32"/>
      <c r="C52" s="33"/>
      <c r="D52" s="32"/>
      <c r="E52" s="34"/>
      <c r="F52" s="34"/>
      <c r="G52" s="31"/>
      <c r="H52" s="31"/>
      <c r="I52" s="35"/>
    </row>
    <row r="53" spans="1:9" s="36" customFormat="1" ht="11.25">
      <c r="A53" s="31"/>
      <c r="B53" s="32"/>
      <c r="C53" s="33"/>
      <c r="D53" s="32"/>
      <c r="E53" s="34"/>
      <c r="F53" s="34"/>
      <c r="G53" s="31"/>
      <c r="H53" s="31"/>
      <c r="I53" s="35"/>
    </row>
    <row r="54" spans="1:9" s="36" customFormat="1" ht="11.25">
      <c r="A54" s="31"/>
      <c r="B54" s="32"/>
      <c r="C54" s="33"/>
      <c r="D54" s="32"/>
      <c r="E54" s="34"/>
      <c r="F54" s="34"/>
      <c r="G54" s="31"/>
      <c r="H54" s="31"/>
      <c r="I54" s="35"/>
    </row>
    <row r="55" spans="1:9" s="36" customFormat="1" ht="11.25">
      <c r="A55" s="31"/>
      <c r="B55" s="32"/>
      <c r="C55" s="33"/>
      <c r="D55" s="32"/>
      <c r="E55" s="34"/>
      <c r="F55" s="34"/>
      <c r="G55" s="31"/>
      <c r="H55" s="31"/>
      <c r="I55" s="35"/>
    </row>
    <row r="56" spans="1:9" s="36" customFormat="1" ht="11.25">
      <c r="A56" s="31"/>
      <c r="B56" s="32"/>
      <c r="C56" s="33"/>
      <c r="D56" s="32"/>
      <c r="E56" s="34"/>
      <c r="F56" s="34"/>
      <c r="G56" s="31"/>
      <c r="H56" s="31"/>
      <c r="I56" s="35"/>
    </row>
    <row r="57" spans="1:9" s="36" customFormat="1" ht="11.25">
      <c r="A57" s="31"/>
      <c r="B57" s="32"/>
      <c r="C57" s="33"/>
      <c r="D57" s="32"/>
      <c r="E57" s="34"/>
      <c r="F57" s="34"/>
      <c r="G57" s="31"/>
      <c r="H57" s="31"/>
      <c r="I57" s="35"/>
    </row>
    <row r="58" spans="1:9" s="36" customFormat="1" ht="11.25">
      <c r="A58" s="31"/>
      <c r="B58" s="32"/>
      <c r="C58" s="33"/>
      <c r="D58" s="32"/>
      <c r="E58" s="34"/>
      <c r="F58" s="34"/>
      <c r="G58" s="31"/>
      <c r="H58" s="31"/>
      <c r="I58" s="35"/>
    </row>
    <row r="59" spans="1:9" s="36" customFormat="1" ht="11.25">
      <c r="A59" s="31"/>
      <c r="B59" s="32"/>
      <c r="C59" s="33"/>
      <c r="D59" s="32"/>
      <c r="E59" s="34"/>
      <c r="F59" s="34"/>
      <c r="G59" s="31"/>
      <c r="H59" s="31"/>
      <c r="I59" s="35"/>
    </row>
    <row r="60" spans="1:9" s="36" customFormat="1" ht="11.25">
      <c r="A60" s="31"/>
      <c r="B60" s="32"/>
      <c r="C60" s="33"/>
      <c r="D60" s="32"/>
      <c r="E60" s="34"/>
      <c r="F60" s="34"/>
      <c r="G60" s="31"/>
      <c r="H60" s="31"/>
      <c r="I60" s="35"/>
    </row>
    <row r="61" spans="1:9" s="36" customFormat="1" ht="11.25">
      <c r="A61" s="31"/>
      <c r="B61" s="32"/>
      <c r="C61" s="33"/>
      <c r="D61" s="32"/>
      <c r="E61" s="34"/>
      <c r="F61" s="34"/>
      <c r="G61" s="31"/>
      <c r="H61" s="31"/>
      <c r="I61" s="35"/>
    </row>
    <row r="62" spans="1:9" s="36" customFormat="1" ht="11.25">
      <c r="A62" s="45"/>
      <c r="B62" s="46"/>
      <c r="C62" s="47"/>
      <c r="D62" s="46"/>
      <c r="E62" s="48"/>
      <c r="F62" s="48"/>
      <c r="G62" s="45"/>
      <c r="H62" s="45"/>
      <c r="I62" s="4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pane xSplit="3" topLeftCell="D1" activePane="topRight" state="frozen"/>
      <selection pane="topLeft" activeCell="A1" sqref="A1"/>
      <selection pane="topRight" activeCell="I12" sqref="I12"/>
    </sheetView>
  </sheetViews>
  <sheetFormatPr defaultColWidth="8.00390625" defaultRowHeight="12.75"/>
  <cols>
    <col min="1" max="1" width="11.7109375" style="0" customWidth="1"/>
    <col min="2" max="2" width="19.7109375" style="0" customWidth="1"/>
    <col min="3" max="3" width="9.7109375" style="50" customWidth="1"/>
    <col min="4" max="6" width="8.7109375" style="50" customWidth="1"/>
    <col min="7" max="7" width="7.28125" style="51" customWidth="1"/>
    <col min="8" max="8" width="7.140625" style="0" customWidth="1"/>
    <col min="9" max="10" width="7.28125" style="0" customWidth="1"/>
    <col min="11" max="16384" width="9.00390625" style="0" customWidth="1"/>
  </cols>
  <sheetData>
    <row r="1" spans="1:3" ht="12.75">
      <c r="A1" s="52">
        <v>43624</v>
      </c>
      <c r="B1" s="52"/>
      <c r="C1" s="53" t="s">
        <v>301</v>
      </c>
    </row>
    <row r="2" spans="1:6" ht="12.75">
      <c r="A2" s="54">
        <f>CONCATENATE(TEXT(TEXT(DEELNAME!A1,"jjjj")-1992,"0")," ste Kapellekensloop")</f>
        <v>0</v>
      </c>
      <c r="D2" s="55"/>
      <c r="E2" s="55"/>
      <c r="F2" s="55"/>
    </row>
    <row r="3" spans="3:10" ht="12.75">
      <c r="C3"/>
      <c r="D3"/>
      <c r="E3"/>
      <c r="F3"/>
      <c r="G3" s="56"/>
      <c r="H3" s="57"/>
      <c r="I3" s="58"/>
      <c r="J3" s="58"/>
    </row>
    <row r="4" spans="1:8" s="55" customFormat="1" ht="13.5">
      <c r="A4" s="59" t="s">
        <v>302</v>
      </c>
      <c r="B4" s="59" t="s">
        <v>303</v>
      </c>
      <c r="C4" s="59" t="s">
        <v>304</v>
      </c>
      <c r="D4" s="59" t="s">
        <v>305</v>
      </c>
      <c r="E4" s="60"/>
      <c r="F4" s="61" t="s">
        <v>306</v>
      </c>
      <c r="G4" s="62" t="s">
        <v>307</v>
      </c>
      <c r="H4" s="62" t="s">
        <v>308</v>
      </c>
    </row>
    <row r="5" spans="1:8" ht="23.25" customHeight="1">
      <c r="A5" s="63" t="s">
        <v>309</v>
      </c>
      <c r="B5" s="63">
        <f>CONCATENATE("geb.jaar ",TEXT(TEXT(DEELNAME!A1,"jjjj")-4,"0")," en later")</f>
        <v>0</v>
      </c>
      <c r="C5" s="64">
        <v>100</v>
      </c>
      <c r="D5" s="65">
        <v>53</v>
      </c>
      <c r="E5" s="66"/>
      <c r="F5" s="67">
        <v>26</v>
      </c>
      <c r="G5" s="67">
        <v>27</v>
      </c>
      <c r="H5" s="67">
        <f aca="true" t="shared" si="0" ref="H5:H10">F5+G5</f>
        <v>53</v>
      </c>
    </row>
    <row r="6" spans="1:8" ht="23.25" customHeight="1">
      <c r="A6" s="63" t="s">
        <v>309</v>
      </c>
      <c r="B6" s="63">
        <f>CONCATENATE("geb.jaar ",TEXT(TEXT(DEELNAME!A1,"jjjj")-5,"0"))</f>
        <v>0</v>
      </c>
      <c r="C6" s="64">
        <v>100</v>
      </c>
      <c r="D6" s="65">
        <v>35</v>
      </c>
      <c r="E6" s="66" t="s">
        <v>310</v>
      </c>
      <c r="F6" s="67">
        <v>17</v>
      </c>
      <c r="G6" s="67">
        <v>18</v>
      </c>
      <c r="H6" s="67">
        <f t="shared" si="0"/>
        <v>35</v>
      </c>
    </row>
    <row r="7" spans="1:8" ht="23.25" customHeight="1">
      <c r="A7" s="63" t="s">
        <v>309</v>
      </c>
      <c r="B7" s="63">
        <f>CONCATENATE("geb.jaar ",TEXT(TEXT(DEELNAME!A1,"jjjj")-6,"0"))</f>
        <v>0</v>
      </c>
      <c r="C7" s="64">
        <v>100</v>
      </c>
      <c r="D7" s="65">
        <v>50</v>
      </c>
      <c r="E7" s="66"/>
      <c r="F7" s="67">
        <v>28</v>
      </c>
      <c r="G7" s="67">
        <v>22</v>
      </c>
      <c r="H7" s="67">
        <f t="shared" si="0"/>
        <v>50</v>
      </c>
    </row>
    <row r="8" spans="1:8" ht="23.25" customHeight="1">
      <c r="A8" s="63" t="s">
        <v>311</v>
      </c>
      <c r="B8" s="63">
        <f>CONCATENATE("geb.jaar ",TEXT(TEXT(DEELNAME!A1,"jjjj")-8,"0"),"-",TEXT(TEXT(DEELNAME!A1,"jjjj")-7,"0"))</f>
        <v>0</v>
      </c>
      <c r="C8" s="64">
        <v>400</v>
      </c>
      <c r="D8" s="65">
        <v>67</v>
      </c>
      <c r="E8" s="66"/>
      <c r="F8" s="67">
        <v>36</v>
      </c>
      <c r="G8" s="67">
        <v>31</v>
      </c>
      <c r="H8" s="67">
        <f t="shared" si="0"/>
        <v>67</v>
      </c>
    </row>
    <row r="9" spans="1:8" ht="23.25" customHeight="1">
      <c r="A9" s="63" t="s">
        <v>311</v>
      </c>
      <c r="B9" s="63">
        <f>CONCATENATE("geb.jaar ",TEXT(TEXT(DEELNAME!A1,"jjjj")-10,"0"),"-",TEXT(TEXT(DEELNAME!A1,"jjjj")-9,"0"))</f>
        <v>0</v>
      </c>
      <c r="C9" s="64">
        <v>600</v>
      </c>
      <c r="D9" s="65">
        <v>67</v>
      </c>
      <c r="E9" s="66"/>
      <c r="F9" s="67">
        <v>37</v>
      </c>
      <c r="G9" s="67">
        <v>30</v>
      </c>
      <c r="H9" s="67">
        <f t="shared" si="0"/>
        <v>67</v>
      </c>
    </row>
    <row r="10" spans="1:8" ht="23.25" customHeight="1">
      <c r="A10" s="63" t="s">
        <v>311</v>
      </c>
      <c r="B10" s="63">
        <f>CONCATENATE("geb.jaar ",TEXT(TEXT(DEELNAME!A1,"jjjj")-12,"0"),"-",TEXT(TEXT(DEELNAME!A1,"jjjj")-11,"0"))</f>
        <v>0</v>
      </c>
      <c r="C10" s="64">
        <v>800</v>
      </c>
      <c r="D10" s="65">
        <v>33</v>
      </c>
      <c r="E10" s="66"/>
      <c r="F10" s="67">
        <v>17</v>
      </c>
      <c r="G10" s="67">
        <v>16</v>
      </c>
      <c r="H10" s="67">
        <f t="shared" si="0"/>
        <v>33</v>
      </c>
    </row>
    <row r="11" spans="1:8" ht="32.25" customHeight="1">
      <c r="A11" s="68" t="s">
        <v>312</v>
      </c>
      <c r="B11" s="68"/>
      <c r="C11" s="69"/>
      <c r="D11" s="69">
        <f>SUM(D5:D10)</f>
        <v>305</v>
      </c>
      <c r="E11" s="70"/>
      <c r="F11" s="71"/>
      <c r="G11" s="72"/>
      <c r="H11" s="72">
        <f>SUM(H5:H10)</f>
        <v>305</v>
      </c>
    </row>
    <row r="12" spans="1:8" ht="23.25" customHeight="1">
      <c r="A12" s="63" t="s">
        <v>313</v>
      </c>
      <c r="B12" s="63"/>
      <c r="C12" s="73">
        <v>3</v>
      </c>
      <c r="D12" s="65">
        <v>81</v>
      </c>
      <c r="E12" s="66"/>
      <c r="F12" s="57"/>
      <c r="G12" s="58"/>
      <c r="H12" s="58"/>
    </row>
    <row r="13" spans="1:8" ht="23.25" customHeight="1">
      <c r="A13" s="63" t="s">
        <v>313</v>
      </c>
      <c r="B13" s="63"/>
      <c r="C13" s="73">
        <v>5.27</v>
      </c>
      <c r="D13" s="65">
        <v>73</v>
      </c>
      <c r="E13" s="66"/>
      <c r="F13" s="57"/>
      <c r="G13" s="58"/>
      <c r="H13" s="58"/>
    </row>
    <row r="14" spans="1:8" ht="23.25" customHeight="1">
      <c r="A14" s="63" t="s">
        <v>313</v>
      </c>
      <c r="B14" s="63"/>
      <c r="C14" s="73">
        <v>10.55</v>
      </c>
      <c r="D14" s="65">
        <v>50</v>
      </c>
      <c r="E14" s="66"/>
      <c r="F14" s="57"/>
      <c r="G14" s="58"/>
      <c r="H14" s="58"/>
    </row>
    <row r="15" spans="1:8" ht="23.25" customHeight="1">
      <c r="A15" s="63" t="s">
        <v>314</v>
      </c>
      <c r="B15" s="63"/>
      <c r="C15" s="73">
        <v>16.09</v>
      </c>
      <c r="D15" s="65">
        <v>19</v>
      </c>
      <c r="E15" s="66"/>
      <c r="F15" s="57"/>
      <c r="G15" s="58"/>
      <c r="H15" s="58"/>
    </row>
    <row r="16" spans="1:8" ht="23.25" customHeight="1">
      <c r="A16" s="63" t="s">
        <v>315</v>
      </c>
      <c r="B16" s="63"/>
      <c r="C16" s="73">
        <v>21</v>
      </c>
      <c r="D16" s="65">
        <v>22</v>
      </c>
      <c r="E16" s="66"/>
      <c r="F16" s="57"/>
      <c r="G16" s="58"/>
      <c r="H16" s="58"/>
    </row>
    <row r="17" spans="1:8" ht="23.25" customHeight="1">
      <c r="A17" s="63" t="s">
        <v>316</v>
      </c>
      <c r="B17" s="63"/>
      <c r="C17" s="74"/>
      <c r="D17" s="74">
        <f>SUM(D12:D16)</f>
        <v>245</v>
      </c>
      <c r="E17" s="66"/>
      <c r="F17" s="57"/>
      <c r="G17" s="58"/>
      <c r="H17" s="58"/>
    </row>
    <row r="18" spans="1:6" s="75" customFormat="1" ht="23.25" customHeight="1">
      <c r="A18" s="75" t="s">
        <v>308</v>
      </c>
      <c r="C18" s="76"/>
      <c r="D18" s="76">
        <f>D11+D17</f>
        <v>550</v>
      </c>
      <c r="E18" s="77"/>
      <c r="F18" s="77"/>
    </row>
  </sheetData>
  <sheetProtection selectLockedCells="1" selectUnlockedCells="1"/>
  <mergeCells count="1">
    <mergeCell ref="A1:B1"/>
  </mergeCells>
  <printOptions/>
  <pageMargins left="0.25972222222222224" right="0.6902777777777778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MARC</dc:creator>
  <cp:keywords/>
  <dc:description/>
  <cp:lastModifiedBy>Bart Meyvis</cp:lastModifiedBy>
  <cp:lastPrinted>2019-06-08T15:03:33Z</cp:lastPrinted>
  <dcterms:created xsi:type="dcterms:W3CDTF">1999-05-16T09:58:13Z</dcterms:created>
  <dcterms:modified xsi:type="dcterms:W3CDTF">2019-06-08T20:25:33Z</dcterms:modified>
  <cp:category/>
  <cp:version/>
  <cp:contentType/>
  <cp:contentStatus/>
</cp:coreProperties>
</file>